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migrationpolicy.sharepoint.com/sites/Data/Shared Documents/A_DH Interactive/DH_website update/Tableau data/U.S. Immigration Trends/UACs by State/"/>
    </mc:Choice>
  </mc:AlternateContent>
  <xr:revisionPtr revIDLastSave="244" documentId="8_{F9F46A8F-FAB6-4A4F-A79E-BC6B67C0D8B5}" xr6:coauthVersionLast="46" xr6:coauthVersionMax="46" xr10:uidLastSave="{F32DAB28-AF80-44C2-ADBC-F5C6B65EDF2E}"/>
  <bookViews>
    <workbookView xWindow="-120" yWindow="-120" windowWidth="19440" windowHeight="11160" xr2:uid="{00000000-000D-0000-FFFF-FFFF00000000}"/>
  </bookViews>
  <sheets>
    <sheet name="States" sheetId="1" r:id="rId1"/>
    <sheet name="Counties"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27" i="3" l="1"/>
  <c r="K12" i="3"/>
  <c r="K8" i="3"/>
  <c r="K5" i="3"/>
  <c r="K13" i="3"/>
  <c r="K14" i="3"/>
  <c r="K4" i="3"/>
  <c r="K9" i="3"/>
  <c r="K10" i="3"/>
  <c r="K7" i="3"/>
  <c r="K6" i="3"/>
  <c r="K16" i="3"/>
  <c r="K15" i="3"/>
  <c r="K17" i="3"/>
  <c r="K18" i="3"/>
  <c r="K20" i="3"/>
  <c r="K26" i="3"/>
  <c r="K29" i="3"/>
  <c r="K33" i="3"/>
  <c r="K19" i="3"/>
  <c r="K28" i="3"/>
  <c r="K31" i="3"/>
  <c r="K22" i="3"/>
  <c r="K23" i="3"/>
  <c r="K34" i="3"/>
  <c r="K30" i="3"/>
  <c r="K27" i="3"/>
  <c r="K24" i="3"/>
  <c r="K35" i="3"/>
  <c r="K21" i="3"/>
  <c r="K36" i="3"/>
  <c r="K25" i="3"/>
  <c r="K37" i="3"/>
  <c r="K38" i="3"/>
  <c r="K32" i="3"/>
  <c r="K43" i="3"/>
  <c r="K39" i="3"/>
  <c r="K40" i="3"/>
  <c r="K41" i="3"/>
  <c r="K42" i="3"/>
  <c r="K44" i="3"/>
  <c r="K46" i="3"/>
  <c r="K45" i="3"/>
  <c r="K48" i="3"/>
  <c r="K47" i="3"/>
  <c r="K52" i="3"/>
  <c r="K54" i="3"/>
  <c r="K56" i="3"/>
  <c r="K55" i="3"/>
  <c r="K51" i="3"/>
  <c r="K58" i="3"/>
  <c r="K57" i="3"/>
  <c r="K49" i="3"/>
  <c r="K62" i="3"/>
  <c r="K53" i="3"/>
  <c r="K63" i="3"/>
  <c r="K50" i="3"/>
  <c r="K60" i="3"/>
  <c r="K64" i="3"/>
  <c r="K59" i="3"/>
  <c r="K61" i="3"/>
  <c r="K71" i="3"/>
  <c r="K69" i="3"/>
  <c r="K73" i="3"/>
  <c r="K67" i="3"/>
  <c r="K65" i="3"/>
  <c r="K70" i="3"/>
  <c r="K66" i="3"/>
  <c r="K68" i="3"/>
  <c r="K72" i="3"/>
  <c r="K74" i="3"/>
  <c r="K76" i="3"/>
  <c r="K75" i="3"/>
  <c r="K80" i="3"/>
  <c r="K77" i="3"/>
  <c r="K78" i="3"/>
  <c r="K79" i="3"/>
  <c r="K84" i="3"/>
  <c r="K83" i="3"/>
  <c r="K82" i="3"/>
  <c r="K81" i="3"/>
  <c r="K86" i="3"/>
  <c r="K87" i="3"/>
  <c r="K88" i="3"/>
  <c r="K85" i="3"/>
  <c r="K90" i="3"/>
  <c r="K89" i="3"/>
  <c r="K91" i="3"/>
  <c r="K92" i="3"/>
  <c r="K94" i="3"/>
  <c r="K93" i="3"/>
  <c r="K96" i="3"/>
  <c r="K95" i="3"/>
  <c r="K97" i="3"/>
  <c r="K101" i="3"/>
  <c r="K99" i="3"/>
  <c r="K103" i="3"/>
  <c r="K100" i="3"/>
  <c r="K98" i="3"/>
  <c r="K102" i="3"/>
  <c r="K108" i="3"/>
  <c r="K106" i="3"/>
  <c r="K107" i="3"/>
  <c r="K111" i="3"/>
  <c r="K109" i="3"/>
  <c r="K110" i="3"/>
  <c r="K105" i="3"/>
  <c r="K104" i="3"/>
  <c r="K112" i="3"/>
  <c r="K113" i="3"/>
  <c r="K117" i="3"/>
  <c r="K115" i="3"/>
  <c r="K114" i="3"/>
  <c r="K116" i="3"/>
  <c r="K118" i="3"/>
  <c r="K119" i="3"/>
  <c r="K120" i="3"/>
  <c r="K122" i="3"/>
  <c r="K121" i="3"/>
  <c r="K134" i="3"/>
  <c r="K129" i="3"/>
  <c r="K130" i="3"/>
  <c r="K125" i="3"/>
  <c r="K128" i="3"/>
  <c r="K127" i="3"/>
  <c r="K123" i="3"/>
  <c r="K131" i="3"/>
  <c r="K133" i="3"/>
  <c r="K132" i="3"/>
  <c r="K124" i="3"/>
  <c r="K126" i="3"/>
  <c r="K135" i="3"/>
  <c r="K136" i="3"/>
  <c r="K148" i="3"/>
  <c r="K140" i="3"/>
  <c r="K145" i="3"/>
  <c r="K150" i="3"/>
  <c r="K138" i="3"/>
  <c r="K139" i="3"/>
  <c r="K141" i="3"/>
  <c r="K143" i="3"/>
  <c r="K146" i="3"/>
  <c r="K142" i="3"/>
  <c r="K149" i="3"/>
  <c r="K144" i="3"/>
  <c r="K147" i="3"/>
  <c r="K137" i="3"/>
  <c r="K151" i="3"/>
  <c r="K152" i="3"/>
  <c r="K157" i="3"/>
  <c r="K163" i="3"/>
  <c r="K156" i="3"/>
  <c r="K154" i="3"/>
  <c r="K161" i="3"/>
  <c r="K160" i="3"/>
  <c r="K162" i="3"/>
  <c r="K155" i="3"/>
  <c r="K164" i="3"/>
  <c r="K159" i="3"/>
  <c r="K153" i="3"/>
  <c r="K158" i="3"/>
  <c r="K168" i="3"/>
  <c r="K166" i="3"/>
  <c r="K165" i="3"/>
  <c r="K170" i="3"/>
  <c r="K169" i="3"/>
  <c r="K167" i="3"/>
  <c r="K171" i="3"/>
  <c r="K173" i="3"/>
  <c r="K172" i="3"/>
  <c r="K176" i="3"/>
  <c r="K174" i="3"/>
  <c r="K175" i="3"/>
  <c r="K182" i="3"/>
  <c r="K181" i="3"/>
  <c r="K179" i="3"/>
  <c r="K180" i="3"/>
  <c r="K178" i="3"/>
  <c r="K177" i="3"/>
  <c r="K183" i="3"/>
  <c r="K187" i="3"/>
  <c r="K189" i="3"/>
  <c r="K186" i="3"/>
  <c r="K184" i="3"/>
  <c r="K185" i="3"/>
  <c r="K188" i="3"/>
  <c r="K190" i="3"/>
  <c r="K191" i="3"/>
  <c r="K192" i="3"/>
  <c r="K198" i="3"/>
  <c r="K194" i="3"/>
  <c r="K195" i="3"/>
  <c r="K199" i="3"/>
  <c r="K196" i="3"/>
  <c r="K197" i="3"/>
  <c r="K193" i="3"/>
  <c r="K204" i="3"/>
  <c r="K212" i="3"/>
  <c r="K213" i="3"/>
  <c r="K207" i="3"/>
  <c r="K201" i="3"/>
  <c r="K209" i="3"/>
  <c r="K208" i="3"/>
  <c r="K206" i="3"/>
  <c r="K200" i="3"/>
  <c r="K211" i="3"/>
  <c r="K210" i="3"/>
  <c r="K205" i="3"/>
  <c r="K203" i="3"/>
  <c r="K202" i="3"/>
  <c r="K214" i="3"/>
  <c r="K218" i="3"/>
  <c r="K221" i="3"/>
  <c r="K232" i="3"/>
  <c r="K220" i="3"/>
  <c r="K228" i="3"/>
  <c r="K215" i="3"/>
  <c r="K225" i="3"/>
  <c r="K222" i="3"/>
  <c r="K231" i="3"/>
  <c r="K217" i="3"/>
  <c r="K223" i="3"/>
  <c r="K229" i="3"/>
  <c r="K224" i="3"/>
  <c r="K216" i="3"/>
  <c r="K219" i="3"/>
  <c r="K226" i="3"/>
  <c r="K230" i="3"/>
  <c r="K233" i="3"/>
  <c r="K234" i="3"/>
  <c r="K235" i="3"/>
  <c r="K11" i="3"/>
  <c r="J48" i="1" l="1"/>
  <c r="J57"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9" i="1"/>
  <c r="J50" i="1"/>
  <c r="J51" i="1"/>
  <c r="J52" i="1"/>
  <c r="J53" i="1"/>
  <c r="J54" i="1"/>
  <c r="J55" i="1"/>
  <c r="J56" i="1"/>
  <c r="J4" i="1"/>
  <c r="J5" i="1"/>
</calcChain>
</file>

<file path=xl/sharedStrings.xml><?xml version="1.0" encoding="utf-8"?>
<sst xmlns="http://schemas.openxmlformats.org/spreadsheetml/2006/main" count="552" uniqueCount="320">
  <si>
    <t>State</t>
  </si>
  <si>
    <t>FY 2014</t>
  </si>
  <si>
    <t>FY 2015</t>
  </si>
  <si>
    <t>FY 2016</t>
  </si>
  <si>
    <t>FY 2017</t>
  </si>
  <si>
    <t>FY 2018</t>
  </si>
  <si>
    <t>FY 2019</t>
  </si>
  <si>
    <t>FY 2020</t>
  </si>
  <si>
    <t>Alabama</t>
  </si>
  <si>
    <t>Texas</t>
  </si>
  <si>
    <t>Alaska</t>
  </si>
  <si>
    <t>California</t>
  </si>
  <si>
    <t>Arizona</t>
  </si>
  <si>
    <t>Florida</t>
  </si>
  <si>
    <t>Arkansas</t>
  </si>
  <si>
    <t>New York</t>
  </si>
  <si>
    <t>Maryland</t>
  </si>
  <si>
    <t>Colorado</t>
  </si>
  <si>
    <t>Virgin Islands</t>
  </si>
  <si>
    <t>Connecticut</t>
  </si>
  <si>
    <t>New Jersey</t>
  </si>
  <si>
    <t>Delaware</t>
  </si>
  <si>
    <t>Georgia</t>
  </si>
  <si>
    <t>District of Columbia</t>
  </si>
  <si>
    <t>North Carolina</t>
  </si>
  <si>
    <t>Tennessee</t>
  </si>
  <si>
    <t>Massachusetts</t>
  </si>
  <si>
    <t>Hawaii</t>
  </si>
  <si>
    <t>Louisiana</t>
  </si>
  <si>
    <t>Idaho</t>
  </si>
  <si>
    <t>Illinois</t>
  </si>
  <si>
    <t>Ohio</t>
  </si>
  <si>
    <t>Indiana</t>
  </si>
  <si>
    <t>Pennsylvania</t>
  </si>
  <si>
    <t>Iowa</t>
  </si>
  <si>
    <t>South Carolina</t>
  </si>
  <si>
    <t>Kansas</t>
  </si>
  <si>
    <t>Kentucky</t>
  </si>
  <si>
    <t>Virginia</t>
  </si>
  <si>
    <t>Maine</t>
  </si>
  <si>
    <t>Michigan</t>
  </si>
  <si>
    <t>Nebraska</t>
  </si>
  <si>
    <t>Minnesota</t>
  </si>
  <si>
    <t>Mississippi</t>
  </si>
  <si>
    <t>Oklahoma</t>
  </si>
  <si>
    <t>Missouri</t>
  </si>
  <si>
    <t>Montana</t>
  </si>
  <si>
    <t>Nevada</t>
  </si>
  <si>
    <t>New Hampshire</t>
  </si>
  <si>
    <t>New Mexico</t>
  </si>
  <si>
    <t>Rhode Island</t>
  </si>
  <si>
    <t>North Dakota</t>
  </si>
  <si>
    <t>Oregon</t>
  </si>
  <si>
    <t>Utah</t>
  </si>
  <si>
    <t>West Virginia</t>
  </si>
  <si>
    <t>Puerto Rico</t>
  </si>
  <si>
    <t>South Dakota</t>
  </si>
  <si>
    <t>Washington</t>
  </si>
  <si>
    <t>Wisconsin</t>
  </si>
  <si>
    <t>Vermont</t>
  </si>
  <si>
    <t>Wyoming</t>
  </si>
  <si>
    <t>County</t>
  </si>
  <si>
    <t>AL</t>
  </si>
  <si>
    <t>Baldwin County</t>
  </si>
  <si>
    <t>TX</t>
  </si>
  <si>
    <t>Harris County</t>
  </si>
  <si>
    <t>DeKalb County</t>
  </si>
  <si>
    <t>CA</t>
  </si>
  <si>
    <t>Los Angeles County</t>
  </si>
  <si>
    <t>Franklin County</t>
  </si>
  <si>
    <t>FL</t>
  </si>
  <si>
    <t>Miami-Dade County</t>
  </si>
  <si>
    <t>Jefferson County</t>
  </si>
  <si>
    <t>NY</t>
  </si>
  <si>
    <t>Suffolk County</t>
  </si>
  <si>
    <t>Lee County</t>
  </si>
  <si>
    <t>MD</t>
  </si>
  <si>
    <t>Prince George's County</t>
  </si>
  <si>
    <t>Madison County</t>
  </si>
  <si>
    <t>Palm Beach County</t>
  </si>
  <si>
    <t>Marshall County</t>
  </si>
  <si>
    <t>VA</t>
  </si>
  <si>
    <t>Fairfax County</t>
  </si>
  <si>
    <t>Mobile County</t>
  </si>
  <si>
    <t>Dallas County</t>
  </si>
  <si>
    <t>Montgomery County</t>
  </si>
  <si>
    <t>Nassau County</t>
  </si>
  <si>
    <t>Morgan County</t>
  </si>
  <si>
    <t>Tuscaloosa County</t>
  </si>
  <si>
    <t>Queens County</t>
  </si>
  <si>
    <t>AR</t>
  </si>
  <si>
    <t>Benton County</t>
  </si>
  <si>
    <t>NJ</t>
  </si>
  <si>
    <t>Union County</t>
  </si>
  <si>
    <t>Pulaski County</t>
  </si>
  <si>
    <t>Kings County</t>
  </si>
  <si>
    <t>Washington County</t>
  </si>
  <si>
    <t>Alameda County</t>
  </si>
  <si>
    <t>AZ</t>
  </si>
  <si>
    <t>Maricopa County</t>
  </si>
  <si>
    <t>NC</t>
  </si>
  <si>
    <t>Mecklenburg County</t>
  </si>
  <si>
    <t>Travis County</t>
  </si>
  <si>
    <t>Contra Costa County</t>
  </si>
  <si>
    <t>Fresno County</t>
  </si>
  <si>
    <t>TN</t>
  </si>
  <si>
    <t>Davidson County</t>
  </si>
  <si>
    <t>Kern County</t>
  </si>
  <si>
    <t>LA</t>
  </si>
  <si>
    <t>Jefferson Parish</t>
  </si>
  <si>
    <t>Broward County</t>
  </si>
  <si>
    <t>Marin County</t>
  </si>
  <si>
    <t>Prince William County</t>
  </si>
  <si>
    <t>Monterey County</t>
  </si>
  <si>
    <t>MA</t>
  </si>
  <si>
    <t>Orange County</t>
  </si>
  <si>
    <t>GA</t>
  </si>
  <si>
    <t>Riverside County</t>
  </si>
  <si>
    <t>Baltimore City</t>
  </si>
  <si>
    <t>Sacramento County</t>
  </si>
  <si>
    <t>CT</t>
  </si>
  <si>
    <t>Fairfield County</t>
  </si>
  <si>
    <t>San Bernardino County</t>
  </si>
  <si>
    <t>Hudson County</t>
  </si>
  <si>
    <t>San Diego County</t>
  </si>
  <si>
    <t>Essex County</t>
  </si>
  <si>
    <t>San Francisco County</t>
  </si>
  <si>
    <t>Bronx County</t>
  </si>
  <si>
    <t>San Joaquin County</t>
  </si>
  <si>
    <t>Gwinnett County</t>
  </si>
  <si>
    <t>San Mateo County</t>
  </si>
  <si>
    <t>Santa Barbara County</t>
  </si>
  <si>
    <t>Santa Clara County</t>
  </si>
  <si>
    <t>Westchester County</t>
  </si>
  <si>
    <t>Solano County</t>
  </si>
  <si>
    <t>Baltimore County</t>
  </si>
  <si>
    <t>Stanislaus County</t>
  </si>
  <si>
    <t>Ventura County</t>
  </si>
  <si>
    <t>CO</t>
  </si>
  <si>
    <t>Adams County</t>
  </si>
  <si>
    <t>Collier County</t>
  </si>
  <si>
    <t>Arapahoe County</t>
  </si>
  <si>
    <t>Bergen County</t>
  </si>
  <si>
    <t>Denver County</t>
  </si>
  <si>
    <t>El Paso County</t>
  </si>
  <si>
    <t>IL</t>
  </si>
  <si>
    <t>DuPage County</t>
  </si>
  <si>
    <t>Weld County</t>
  </si>
  <si>
    <t>Middlesex County</t>
  </si>
  <si>
    <t>Shelby County</t>
  </si>
  <si>
    <t>Hartford County</t>
  </si>
  <si>
    <t>Mercer County</t>
  </si>
  <si>
    <t>New Haven County</t>
  </si>
  <si>
    <t>DE</t>
  </si>
  <si>
    <t>New Castle County</t>
  </si>
  <si>
    <t>RI</t>
  </si>
  <si>
    <t>Providence County</t>
  </si>
  <si>
    <t>Sussex County</t>
  </si>
  <si>
    <t>Tarrant County</t>
  </si>
  <si>
    <t>OH</t>
  </si>
  <si>
    <t>Hamilton County</t>
  </si>
  <si>
    <t>Duval County</t>
  </si>
  <si>
    <t>PA</t>
  </si>
  <si>
    <t>Philadelphia County</t>
  </si>
  <si>
    <t>Hillsborough County</t>
  </si>
  <si>
    <t>Manatee County</t>
  </si>
  <si>
    <t>East Baton Rouge Parish</t>
  </si>
  <si>
    <t>Martin County</t>
  </si>
  <si>
    <t>Rockland County</t>
  </si>
  <si>
    <t>Okaloosa County</t>
  </si>
  <si>
    <t>NV</t>
  </si>
  <si>
    <t>Clark County</t>
  </si>
  <si>
    <t>Osceola County</t>
  </si>
  <si>
    <t>Orleans Parish</t>
  </si>
  <si>
    <t>Wake County</t>
  </si>
  <si>
    <t>Polk County</t>
  </si>
  <si>
    <t>Sarasota County</t>
  </si>
  <si>
    <t>IN</t>
  </si>
  <si>
    <t>Marion County</t>
  </si>
  <si>
    <t>Seminole County</t>
  </si>
  <si>
    <t>Loudoun County</t>
  </si>
  <si>
    <t>St. Lucie County</t>
  </si>
  <si>
    <t>WA</t>
  </si>
  <si>
    <t>King County</t>
  </si>
  <si>
    <t>Chatham County</t>
  </si>
  <si>
    <t>Bexar County</t>
  </si>
  <si>
    <t>Cherokee County</t>
  </si>
  <si>
    <t>Morris County</t>
  </si>
  <si>
    <t>Clayton County</t>
  </si>
  <si>
    <t>Cobb County</t>
  </si>
  <si>
    <t>Alexandria City</t>
  </si>
  <si>
    <t>Richmond City</t>
  </si>
  <si>
    <t>Fulton County</t>
  </si>
  <si>
    <t>NE</t>
  </si>
  <si>
    <t>Douglas County</t>
  </si>
  <si>
    <t>Hall County</t>
  </si>
  <si>
    <t>Anne Arundel County</t>
  </si>
  <si>
    <t>Whitfield County</t>
  </si>
  <si>
    <t>Chesterfield County</t>
  </si>
  <si>
    <t>IA</t>
  </si>
  <si>
    <t>Sioux County</t>
  </si>
  <si>
    <t>Woodbury County</t>
  </si>
  <si>
    <t>Durham County</t>
  </si>
  <si>
    <t>Champaign County</t>
  </si>
  <si>
    <t>Cook County</t>
  </si>
  <si>
    <t>Lake County</t>
  </si>
  <si>
    <t>Allen County</t>
  </si>
  <si>
    <t>Elkhart County</t>
  </si>
  <si>
    <t>SC</t>
  </si>
  <si>
    <t>Greenville County</t>
  </si>
  <si>
    <t>Jackson County</t>
  </si>
  <si>
    <t>Arlington County</t>
  </si>
  <si>
    <t>Bristol County</t>
  </si>
  <si>
    <t>KS</t>
  </si>
  <si>
    <t>Ford County</t>
  </si>
  <si>
    <t>Johnson County</t>
  </si>
  <si>
    <t>OK</t>
  </si>
  <si>
    <t>Oklahoma County</t>
  </si>
  <si>
    <t>Seward County</t>
  </si>
  <si>
    <t>Frederick County</t>
  </si>
  <si>
    <t>Wyandotte County</t>
  </si>
  <si>
    <t>KY</t>
  </si>
  <si>
    <t>Fayette County</t>
  </si>
  <si>
    <t>Kenton County</t>
  </si>
  <si>
    <t>Warren County</t>
  </si>
  <si>
    <t>Tulsa County</t>
  </si>
  <si>
    <t>Howard County</t>
  </si>
  <si>
    <t>Knox County</t>
  </si>
  <si>
    <t>Lafayette Parish</t>
  </si>
  <si>
    <t>St. Tammany Parish</t>
  </si>
  <si>
    <t>Passaic County</t>
  </si>
  <si>
    <t>Hampden County</t>
  </si>
  <si>
    <t>Galveston County</t>
  </si>
  <si>
    <t>Worcester County</t>
  </si>
  <si>
    <t>Tuscarawas County</t>
  </si>
  <si>
    <t>Henrico County</t>
  </si>
  <si>
    <t>Charles County</t>
  </si>
  <si>
    <t>Collin County</t>
  </si>
  <si>
    <t>Manassas City</t>
  </si>
  <si>
    <t>MI</t>
  </si>
  <si>
    <t>Kent County</t>
  </si>
  <si>
    <t>MN</t>
  </si>
  <si>
    <t>Nobles County</t>
  </si>
  <si>
    <t>Wayne County</t>
  </si>
  <si>
    <t>MO</t>
  </si>
  <si>
    <t>Dakota County</t>
  </si>
  <si>
    <t>Hennepin County</t>
  </si>
  <si>
    <t>Camden County</t>
  </si>
  <si>
    <t>Ramsey County</t>
  </si>
  <si>
    <t>Jasper County</t>
  </si>
  <si>
    <t>MS</t>
  </si>
  <si>
    <t>Scott County</t>
  </si>
  <si>
    <t>St. Louis County</t>
  </si>
  <si>
    <t>Harrison County</t>
  </si>
  <si>
    <t>Rutherford County</t>
  </si>
  <si>
    <t>Fort Bend County</t>
  </si>
  <si>
    <t>Buncombe County</t>
  </si>
  <si>
    <t>Horry County</t>
  </si>
  <si>
    <t>Burke County</t>
  </si>
  <si>
    <t>Monmouth County</t>
  </si>
  <si>
    <t>Duplin County</t>
  </si>
  <si>
    <t>Sevier County</t>
  </si>
  <si>
    <t>Forsyth County</t>
  </si>
  <si>
    <t>Denton County</t>
  </si>
  <si>
    <t>Guilford County</t>
  </si>
  <si>
    <t>New Hanover County</t>
  </si>
  <si>
    <t>Charleston County</t>
  </si>
  <si>
    <t>Robeson County</t>
  </si>
  <si>
    <t>Sampson County</t>
  </si>
  <si>
    <t>Norfolk City</t>
  </si>
  <si>
    <t>Chester County</t>
  </si>
  <si>
    <t>UT</t>
  </si>
  <si>
    <t>Salt Lake County</t>
  </si>
  <si>
    <t>Atlantic County</t>
  </si>
  <si>
    <t>Somerset County</t>
  </si>
  <si>
    <t>Cumberland County</t>
  </si>
  <si>
    <t>Ocean County</t>
  </si>
  <si>
    <t>Beaufort County</t>
  </si>
  <si>
    <t>Washoe County</t>
  </si>
  <si>
    <t>Dutchess County</t>
  </si>
  <si>
    <t>Delaware County</t>
  </si>
  <si>
    <t>New York County</t>
  </si>
  <si>
    <t>Harrisonburg City</t>
  </si>
  <si>
    <t>Putnam County</t>
  </si>
  <si>
    <t>Richmond County</t>
  </si>
  <si>
    <t>Butler County</t>
  </si>
  <si>
    <t xml:space="preserve">Lexington County </t>
  </si>
  <si>
    <t>Stark County</t>
  </si>
  <si>
    <t>Roanoke City</t>
  </si>
  <si>
    <t>Bucks County</t>
  </si>
  <si>
    <t xml:space="preserve">Mason County </t>
  </si>
  <si>
    <t>Texas County</t>
  </si>
  <si>
    <t>OR</t>
  </si>
  <si>
    <t>Multnomah County</t>
  </si>
  <si>
    <t>Berkeley County</t>
  </si>
  <si>
    <t>Allegheny County</t>
  </si>
  <si>
    <t>Hidalgo County</t>
  </si>
  <si>
    <t>Hamblen County</t>
  </si>
  <si>
    <t>Brazos County</t>
  </si>
  <si>
    <t>Snohomish County</t>
  </si>
  <si>
    <t>Richland County</t>
  </si>
  <si>
    <t>SD</t>
  </si>
  <si>
    <t>Minnehaha County</t>
  </si>
  <si>
    <t>Newport News City</t>
  </si>
  <si>
    <t>Cameron County</t>
  </si>
  <si>
    <t>Virginia Beach City</t>
  </si>
  <si>
    <t>Chesapeake City</t>
  </si>
  <si>
    <t>Culpeper County</t>
  </si>
  <si>
    <t>James City County</t>
  </si>
  <si>
    <t>Spotsylvania County</t>
  </si>
  <si>
    <t>United States</t>
  </si>
  <si>
    <r>
      <t xml:space="preserve">Source: </t>
    </r>
    <r>
      <rPr>
        <sz val="10"/>
        <color theme="1"/>
        <rFont val="Arial"/>
        <family val="2"/>
      </rPr>
      <t>Migration Policy Institute tabulation of national and state-level data from the U.S. Department of Health and Human Services, Office of Refugee Resettlement, "Unaccompanied Alien Children Released to Sponsors by State," https://www.acf.hhs.gov/orr/resource/unaccompanied-alien-children-released-to-sponsors-by-state. Note that 2014 data presented here were previously posted on the Office of Refugee Resettlement website but are no longer posted.</t>
    </r>
  </si>
  <si>
    <t>FY 2014 - 2021 Total</t>
  </si>
  <si>
    <t>FY 2021
(first quarter)</t>
  </si>
  <si>
    <t>-</t>
  </si>
  <si>
    <t>Unaccompanied Children Released to Sponsors by County, FY 2014 - FY 2021 (First Quarter)</t>
  </si>
  <si>
    <t>Unaccompanied Children Released to Sponsors by State, FY 2014 - FY 2021 (First Quarter)</t>
  </si>
  <si>
    <r>
      <t xml:space="preserve">Source: </t>
    </r>
    <r>
      <rPr>
        <sz val="10"/>
        <color theme="1"/>
        <rFont val="Arial"/>
        <family val="2"/>
      </rPr>
      <t>Migration Policy Institute tabulation of county-level data from the U.S. Department of Health and Human Services, Office of Refugee Resettlement, "Unaccompanied Alien Children Released to Sponsors by County," https://www.acf.hhs.gov/orr/resource/unaccompanied-alien-children-released-to-sponsors-by-county. Note that all data presented here besides FY2021 data were previously posted on the Office of Refugee Resettlement website but are no longer posted.</t>
    </r>
  </si>
  <si>
    <r>
      <t>Notes:</t>
    </r>
    <r>
      <rPr>
        <sz val="10"/>
        <color theme="1"/>
        <rFont val="Arial"/>
        <family val="2"/>
      </rPr>
      <t xml:space="preserve"> 
1) "Unaccompanied child" (UC): Federal law, U.S.C. § 279(g)(2), defines an unaccompanied child as: “A child who has no lawful immigration status in the United States; has not attained 18 years of age; and, with respect to whom, there is no parent or legal guardian in the United States, or no parent or legal guardian in the United States available to provide care and physical custody.”
2) Within the U.S. Department of Health and Human Services (HHS) Administration for Children and Families, the Office of Refugee Resettlement (ORR) is charged with matters related to refugee resettlement and unaccompanied children. When unaccompanied children arrive in the United States and are apprehended by U.S. Department of Homeland Security’s Customs and Border Protection (CBP), they are transferred into the custody of ORR and remain in ORR custody while ORR seeks to locate potential sponsors. While in ORR care, children receive services including medical care, counseling, education, and case management. 
3) "Sponsor" is an individual—usually a parent or other relative—whom ORR has screened and approved as the child’s caregiver.  ORR releases children to approved sponsors after conducting an extensive screening process.
4) "Released to sponsor:" When it is in the best interest of the child to live in a community setting and a suitable sponsor who passes all of the security screenings is identified, the child is released from ORR custody into the sponsor’s care.
5) The fiscal year (FY) begins on October 1 and ends on September 30. For example, FY 2021 began on October 1, 2020 and will end on September 30, 2021. Q1 refers to the first quarter of the fiscal year, i.e., the period between October and December; Q2: January-March; Q3: April-June; Q4: July-September</t>
    </r>
    <r>
      <rPr>
        <i/>
        <sz val="10"/>
        <color theme="1"/>
        <rFont val="Arial"/>
        <family val="2"/>
      </rPr>
      <t>.</t>
    </r>
  </si>
  <si>
    <r>
      <t>Notes:</t>
    </r>
    <r>
      <rPr>
        <sz val="10"/>
        <color theme="1"/>
        <rFont val="Arial"/>
        <family val="2"/>
      </rPr>
      <t xml:space="preserve"> 
1) "Unaccompanied child" (UC): Federal law, U.S.C. § 279(g)(2), defines an unaccompanied child as: “A child who has no lawful immigration status in the United States; has not attained 18 years of age; and, with respect to whom, there is no parent or legal guardian in the United States, or no parent or legal guardian in the United States available to provide care and physical custody.”
2) Within the U.S. Department of Health and Human Services (HHS) Administration for Children and Families, the Office of Refugee Resettlement (ORR) is charged with matters related to refugee resettlement and unaccompanied children. When unaccompanied children arrive in the United States and are apprehended by U.S. Department of Homeland Security’s Customs and Border Protection (CBP), they are transferred into the custody of ORR and remain in ORR custody while ORR seeks to locate potential sponsors. While in ORR care, children receive services including medical care, counseling, education, and case management. 
3) "Sponsor" is an individual—usually a parent or other relative—whom ORR has screened and approved as the child’s caregiver.  ORR releases children to approved sponsors after conducting an extensive screening process.
4) "Released to sponsor:" When it is in the best interest of the child to live in a community setting and a suitable sponsor who passes all of the security screenings is identified, the child is released from ORR custody into the sponsor’s care.</t>
    </r>
    <r>
      <rPr>
        <i/>
        <sz val="10"/>
        <color theme="1"/>
        <rFont val="Arial"/>
        <family val="2"/>
      </rPr>
      <t xml:space="preserve">
</t>
    </r>
    <r>
      <rPr>
        <sz val="10"/>
        <color theme="1"/>
        <rFont val="Arial"/>
        <family val="2"/>
      </rPr>
      <t>5) The fiscal year (FY) begins on October 1 and ends on September 30. For example, FY 2021 began on October 1, 2020 and will end on September 30, 2021. Q1 refers to the first quarter of the fiscal year, i.e., the period between October and December; Q2: January-March; Q3: April-June; Q4: July-September
6) County-level data are only available for counties to which 50 or more unaccompanied children are released in a given fiscal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</si>
</sst>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1" x14ac:knownFonts="1">
    <font>
      <sz val="11"/>
      <color theme="1"/>
      <name val="Calibri"/>
      <family val="2"/>
      <scheme val="minor"/>
    </font>
    <font>
      <sz val="11"/>
      <color theme="1"/>
      <name val="Calibri"/>
      <family val="2"/>
      <scheme val="minor"/>
    </font>
    <font>
      <sz val="8"/>
      <name val="Calibri"/>
      <family val="2"/>
      <scheme val="minor"/>
    </font>
    <font>
      <sz val="11"/>
      <color theme="1"/>
      <name val="Arial"/>
      <family val="2"/>
    </font>
    <font>
      <b/>
      <sz val="16"/>
      <color theme="1"/>
      <name val="Arial"/>
      <family val="2"/>
    </font>
    <font>
      <b/>
      <sz val="11"/>
      <color theme="0"/>
      <name val="Arial"/>
      <family val="2"/>
    </font>
    <font>
      <b/>
      <sz val="11"/>
      <color theme="1"/>
      <name val="Arial"/>
      <family val="2"/>
    </font>
    <font>
      <i/>
      <sz val="10"/>
      <color theme="1"/>
      <name val="Arial"/>
      <family val="2"/>
    </font>
    <font>
      <sz val="10"/>
      <color theme="1"/>
      <name val="Arial"/>
      <family val="2"/>
    </font>
    <font>
      <b/>
      <sz val="16"/>
      <name val="Arial"/>
      <family val="2"/>
    </font>
    <font>
      <sz val="11"/>
      <color theme="1"/>
      <name val="Source Sans Pro"/>
      <family val="2"/>
    </font>
  </fonts>
  <fills count="6">
    <fill>
      <patternFill patternType="none"/>
    </fill>
    <fill>
      <patternFill patternType="gray125"/>
    </fill>
    <fill>
      <patternFill patternType="solid">
        <fgColor rgb="FF008997"/>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6" fillId="3" borderId="3" xfId="0" applyFont="1" applyFill="1" applyBorder="1" applyAlignment="1">
      <alignment vertical="center" wrapText="1"/>
    </xf>
    <xf numFmtId="164" fontId="6" fillId="3" borderId="2" xfId="1" applyNumberFormat="1" applyFont="1" applyFill="1" applyBorder="1" applyAlignment="1">
      <alignment horizontal="right" wrapText="1"/>
    </xf>
    <xf numFmtId="164" fontId="6" fillId="3" borderId="5" xfId="1" applyNumberFormat="1" applyFont="1" applyFill="1" applyBorder="1" applyAlignment="1">
      <alignment horizontal="right" wrapText="1"/>
    </xf>
    <xf numFmtId="164" fontId="6" fillId="3" borderId="5" xfId="1" applyNumberFormat="1" applyFont="1" applyFill="1" applyBorder="1" applyAlignment="1">
      <alignment horizontal="right"/>
    </xf>
    <xf numFmtId="0" fontId="3" fillId="4" borderId="0" xfId="0" applyFont="1" applyFill="1"/>
    <xf numFmtId="0" fontId="4" fillId="4" borderId="0" xfId="0" applyFont="1" applyFill="1" applyBorder="1" applyAlignment="1">
      <alignment horizontal="left" vertical="center"/>
    </xf>
    <xf numFmtId="0" fontId="3" fillId="4" borderId="0" xfId="0" applyFont="1" applyFill="1" applyAlignment="1">
      <alignment vertical="center"/>
    </xf>
    <xf numFmtId="0" fontId="3" fillId="4" borderId="4" xfId="0" applyFont="1" applyFill="1" applyBorder="1" applyAlignment="1">
      <alignment vertical="center" wrapText="1"/>
    </xf>
    <xf numFmtId="164" fontId="3" fillId="4" borderId="1" xfId="1" applyNumberFormat="1" applyFont="1" applyFill="1" applyBorder="1" applyAlignment="1">
      <alignment horizontal="right" wrapText="1"/>
    </xf>
    <xf numFmtId="164" fontId="3" fillId="4" borderId="6" xfId="1" applyNumberFormat="1" applyFont="1" applyFill="1" applyBorder="1" applyAlignment="1">
      <alignment horizontal="right" wrapText="1"/>
    </xf>
    <xf numFmtId="0" fontId="3" fillId="4" borderId="13" xfId="0" applyFont="1" applyFill="1" applyBorder="1" applyAlignment="1">
      <alignment vertical="center" wrapText="1"/>
    </xf>
    <xf numFmtId="164" fontId="3" fillId="4" borderId="8" xfId="1" applyNumberFormat="1" applyFont="1" applyFill="1" applyBorder="1" applyAlignment="1">
      <alignment horizontal="right" wrapText="1"/>
    </xf>
    <xf numFmtId="164" fontId="3" fillId="4" borderId="9" xfId="1" applyNumberFormat="1" applyFont="1" applyFill="1" applyBorder="1" applyAlignment="1">
      <alignment horizontal="right" wrapText="1"/>
    </xf>
    <xf numFmtId="164" fontId="3" fillId="4" borderId="0" xfId="1" applyNumberFormat="1" applyFont="1" applyFill="1" applyAlignment="1">
      <alignment horizontal="right"/>
    </xf>
    <xf numFmtId="0" fontId="5" fillId="2" borderId="7" xfId="0" applyFont="1" applyFill="1" applyBorder="1" applyAlignment="1">
      <alignment vertical="center" wrapText="1"/>
    </xf>
    <xf numFmtId="164" fontId="5" fillId="2" borderId="8" xfId="1" applyNumberFormat="1" applyFont="1" applyFill="1" applyBorder="1" applyAlignment="1">
      <alignment horizontal="center" vertical="center" wrapText="1"/>
    </xf>
    <xf numFmtId="0" fontId="8" fillId="4" borderId="0" xfId="0" applyFont="1" applyFill="1"/>
    <xf numFmtId="0" fontId="3" fillId="4" borderId="0" xfId="0" applyFont="1" applyFill="1" applyAlignment="1">
      <alignment horizontal="left"/>
    </xf>
    <xf numFmtId="0" fontId="3" fillId="4" borderId="0" xfId="0" applyFont="1" applyFill="1" applyAlignment="1">
      <alignment horizontal="left" vertical="center" wrapText="1"/>
    </xf>
    <xf numFmtId="49" fontId="3" fillId="4" borderId="0" xfId="0" applyNumberFormat="1" applyFont="1" applyFill="1" applyAlignment="1">
      <alignment horizontal="left" vertical="center"/>
    </xf>
    <xf numFmtId="0" fontId="3" fillId="4" borderId="0" xfId="0" applyFont="1" applyFill="1" applyAlignment="1">
      <alignment vertical="top" wrapText="1"/>
    </xf>
    <xf numFmtId="164" fontId="3" fillId="4" borderId="0" xfId="1" applyNumberFormat="1" applyFont="1" applyFill="1" applyAlignment="1"/>
    <xf numFmtId="49" fontId="5" fillId="2" borderId="7"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wrapText="1"/>
    </xf>
    <xf numFmtId="164" fontId="3" fillId="4" borderId="14" xfId="1" applyNumberFormat="1" applyFont="1" applyFill="1" applyBorder="1" applyAlignment="1">
      <alignment horizontal="right"/>
    </xf>
    <xf numFmtId="164" fontId="10" fillId="4" borderId="1" xfId="1" applyNumberFormat="1" applyFont="1" applyFill="1" applyBorder="1" applyAlignment="1">
      <alignment horizontal="left" vertical="center" wrapText="1" indent="2"/>
    </xf>
    <xf numFmtId="0" fontId="3" fillId="0" borderId="4" xfId="0" applyFont="1" applyBorder="1" applyAlignment="1">
      <alignment horizontal="left" wrapText="1"/>
    </xf>
    <xf numFmtId="0" fontId="3" fillId="0" borderId="1" xfId="0" applyFont="1" applyBorder="1" applyAlignment="1">
      <alignment horizontal="left" wrapText="1"/>
    </xf>
    <xf numFmtId="164" fontId="3" fillId="0" borderId="1" xfId="1" applyNumberFormat="1" applyFont="1" applyBorder="1" applyAlignment="1">
      <alignment horizontal="right" wrapText="1"/>
    </xf>
    <xf numFmtId="164" fontId="6" fillId="0" borderId="1" xfId="1" applyNumberFormat="1" applyFont="1" applyBorder="1" applyAlignment="1">
      <alignment horizontal="right" wrapText="1"/>
    </xf>
    <xf numFmtId="164" fontId="3" fillId="0" borderId="1" xfId="1" applyNumberFormat="1" applyFont="1" applyBorder="1" applyAlignment="1">
      <alignment horizontal="right"/>
    </xf>
    <xf numFmtId="164" fontId="3" fillId="0" borderId="6" xfId="1" applyNumberFormat="1" applyFont="1" applyBorder="1" applyAlignment="1">
      <alignment horizontal="right"/>
    </xf>
    <xf numFmtId="164" fontId="3" fillId="0" borderId="6" xfId="1" applyNumberFormat="1" applyFont="1" applyBorder="1" applyAlignment="1"/>
    <xf numFmtId="0" fontId="3" fillId="0" borderId="3" xfId="0" applyFont="1" applyBorder="1" applyAlignment="1">
      <alignment horizontal="left" wrapText="1"/>
    </xf>
    <xf numFmtId="0" fontId="3" fillId="0" borderId="2" xfId="0" applyFont="1" applyBorder="1" applyAlignment="1">
      <alignment horizontal="left" wrapText="1"/>
    </xf>
    <xf numFmtId="164" fontId="3" fillId="0" borderId="2" xfId="1" applyNumberFormat="1" applyFont="1" applyBorder="1" applyAlignment="1">
      <alignment horizontal="right" wrapText="1"/>
    </xf>
    <xf numFmtId="164" fontId="3" fillId="0" borderId="6" xfId="1" applyNumberFormat="1" applyFont="1" applyBorder="1" applyAlignment="1">
      <alignment horizontal="right" wrapText="1"/>
    </xf>
    <xf numFmtId="0" fontId="3" fillId="0" borderId="6" xfId="0" applyFont="1" applyBorder="1" applyAlignment="1">
      <alignment horizontal="left" wrapText="1"/>
    </xf>
    <xf numFmtId="164" fontId="3" fillId="0" borderId="4" xfId="1" applyNumberFormat="1" applyFont="1" applyBorder="1" applyAlignment="1">
      <alignment horizontal="right"/>
    </xf>
    <xf numFmtId="0" fontId="3" fillId="5" borderId="4" xfId="0" applyFont="1" applyFill="1" applyBorder="1" applyAlignment="1">
      <alignment horizontal="left" wrapText="1"/>
    </xf>
    <xf numFmtId="0" fontId="3" fillId="5" borderId="1" xfId="0" applyFont="1" applyFill="1" applyBorder="1" applyAlignment="1">
      <alignment horizontal="left" wrapText="1"/>
    </xf>
    <xf numFmtId="164" fontId="3" fillId="5" borderId="1" xfId="1" applyNumberFormat="1" applyFont="1" applyFill="1" applyBorder="1" applyAlignment="1">
      <alignment horizontal="right" wrapText="1"/>
    </xf>
    <xf numFmtId="164" fontId="3" fillId="5" borderId="1" xfId="1" applyNumberFormat="1" applyFont="1" applyFill="1" applyBorder="1" applyAlignment="1">
      <alignment horizontal="right"/>
    </xf>
    <xf numFmtId="164" fontId="3" fillId="5" borderId="6" xfId="1" applyNumberFormat="1" applyFont="1" applyFill="1" applyBorder="1" applyAlignment="1">
      <alignment horizontal="right"/>
    </xf>
    <xf numFmtId="0" fontId="3" fillId="0" borderId="4" xfId="0" applyFont="1" applyBorder="1" applyAlignment="1">
      <alignment horizontal="left"/>
    </xf>
    <xf numFmtId="0" fontId="3" fillId="0" borderId="11" xfId="0" applyFont="1" applyBorder="1" applyAlignment="1">
      <alignment horizontal="left" wrapText="1"/>
    </xf>
    <xf numFmtId="164" fontId="3" fillId="0" borderId="11" xfId="1" applyNumberFormat="1" applyFont="1" applyBorder="1" applyAlignment="1">
      <alignment horizontal="right"/>
    </xf>
    <xf numFmtId="164" fontId="3" fillId="0" borderId="11" xfId="1" applyNumberFormat="1" applyFont="1" applyBorder="1" applyAlignment="1">
      <alignment horizontal="right" wrapText="1"/>
    </xf>
    <xf numFmtId="164" fontId="3" fillId="0" borderId="12" xfId="1" applyNumberFormat="1" applyFont="1" applyBorder="1" applyAlignment="1">
      <alignment horizontal="right" wrapText="1"/>
    </xf>
    <xf numFmtId="164" fontId="3" fillId="0" borderId="4" xfId="1" applyNumberFormat="1" applyFont="1" applyBorder="1" applyAlignment="1">
      <alignment horizontal="right" wrapText="1"/>
    </xf>
    <xf numFmtId="164" fontId="3" fillId="0" borderId="5" xfId="1" applyNumberFormat="1" applyFont="1" applyBorder="1" applyAlignment="1">
      <alignment horizontal="right" wrapText="1"/>
    </xf>
    <xf numFmtId="0" fontId="3" fillId="0" borderId="10" xfId="0" applyFont="1" applyBorder="1" applyAlignment="1">
      <alignment horizontal="left"/>
    </xf>
    <xf numFmtId="164" fontId="6" fillId="0" borderId="4" xfId="1" applyNumberFormat="1" applyFont="1" applyBorder="1" applyAlignment="1">
      <alignment horizontal="right" wrapText="1"/>
    </xf>
    <xf numFmtId="165" fontId="3" fillId="4" borderId="0" xfId="2" applyNumberFormat="1" applyFont="1" applyFill="1"/>
    <xf numFmtId="0" fontId="3" fillId="4" borderId="0" xfId="0" applyFont="1" applyFill="1" applyAlignment="1">
      <alignment horizontal="left" vertical="center" wrapText="1"/>
    </xf>
    <xf numFmtId="0" fontId="3" fillId="4" borderId="0" xfId="0" applyFont="1" applyFill="1" applyBorder="1" applyAlignment="1">
      <alignment horizontal="center"/>
    </xf>
    <xf numFmtId="0" fontId="7" fillId="4" borderId="0" xfId="0" applyFont="1" applyFill="1" applyAlignment="1">
      <alignment horizontal="left" wrapText="1"/>
    </xf>
    <xf numFmtId="0" fontId="8" fillId="4" borderId="0" xfId="0" applyFont="1" applyFill="1" applyAlignment="1">
      <alignment horizontal="left" wrapText="1"/>
    </xf>
    <xf numFmtId="0" fontId="7" fillId="4" borderId="0" xfId="0" applyFont="1" applyFill="1" applyAlignment="1">
      <alignment horizontal="left" vertical="center" wrapText="1"/>
    </xf>
    <xf numFmtId="0" fontId="9" fillId="4" borderId="0" xfId="0" applyFont="1" applyFill="1" applyBorder="1" applyAlignment="1">
      <alignment horizontal="left" vertical="center" wrapText="1"/>
    </xf>
  </cellXfs>
  <cellStyles count="3">
    <cellStyle name="Comma" xfId="1" builtinId="3"/>
    <cellStyle name="Normal" xfId="0" builtinId="0"/>
    <cellStyle name="Percent" xfId="2" builtinId="5"/>
  </cellStyles>
  <dxfs count="40">
    <dxf>
      <font>
        <b val="0"/>
        <i val="0"/>
        <strike val="0"/>
        <condense val="0"/>
        <extend val="0"/>
        <outline val="0"/>
        <shadow val="0"/>
        <u val="none"/>
        <vertAlign val="baseline"/>
        <sz val="11"/>
        <color theme="1"/>
        <name val="Calibri"/>
        <scheme val="minor"/>
      </font>
      <numFmt numFmtId="164" formatCode="_(* #,##0_);_(* \(#,##0\);_(* &quot;-&quot;??_);_(@_)"/>
      <alignment horizontal="general" vertical="bottom" textRotation="0" wrapText="0" indent="0" justifyLastLine="0" shrinkToFit="0" readingOrder="0"/>
      <border diagonalUp="0" diagonalDown="0" outline="0">
        <left style="thin">
          <color indexed="64"/>
        </left>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general" vertical="bottom"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numFmt numFmtId="164" formatCode="_(* #,##0_);_(* \(#,##0\);_(* &quot;-&quot;??_);_(@_)"/>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_(* #,##0_);_(* \(#,##0\);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1"/>
        <color theme="1"/>
        <name val="Arial"/>
        <family val="2"/>
        <scheme val="none"/>
      </font>
      <fill>
        <patternFill>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vertAlign val="baseline"/>
        <sz val="11"/>
        <color theme="1"/>
        <name val="Arial"/>
        <family val="2"/>
        <scheme val="none"/>
      </font>
      <fill>
        <patternFill>
          <fgColor indexed="64"/>
          <bgColor theme="0"/>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family val="2"/>
        <scheme val="none"/>
      </font>
    </dxf>
    <dxf>
      <border outline="0">
        <bottom style="medium">
          <color indexed="64"/>
        </bottom>
      </border>
    </dxf>
    <dxf>
      <font>
        <b/>
        <i val="0"/>
        <strike val="0"/>
        <condense val="0"/>
        <extend val="0"/>
        <outline val="0"/>
        <shadow val="0"/>
        <u val="none"/>
        <vertAlign val="baseline"/>
        <sz val="11"/>
        <color theme="0"/>
        <name val="Arial"/>
        <family val="2"/>
        <scheme val="none"/>
      </font>
      <numFmt numFmtId="30" formatCode="@"/>
      <fill>
        <patternFill patternType="solid">
          <fgColor indexed="64"/>
          <bgColor rgb="FF008997"/>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4" formatCode="_(* #,##0_);_(* \(#,##0\);_(* &quot;-&quot;??_);_(@_)"/>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numFmt numFmtId="164" formatCode="_(* #,##0_);_(* \(#,##0\);_(* &quot;-&quot;??_);_(@_)"/>
      <fill>
        <patternFill>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fill>
        <patternFill>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Arial"/>
        <family val="2"/>
        <scheme val="none"/>
      </font>
      <fill>
        <patternFill>
          <fgColor indexed="64"/>
          <bgColor theme="0"/>
        </patternFill>
      </fill>
      <alignment horizontal="right"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8997"/>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8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40821</xdr:rowOff>
    </xdr:from>
    <xdr:to>
      <xdr:col>4</xdr:col>
      <xdr:colOff>447625</xdr:colOff>
      <xdr:row>0</xdr:row>
      <xdr:rowOff>739933</xdr:rowOff>
    </xdr:to>
    <xdr:pic>
      <xdr:nvPicPr>
        <xdr:cNvPr id="4" name="Picture 3" descr="DataHubBanner-NEW.jpg">
          <a:hlinkClick xmlns:r="http://schemas.openxmlformats.org/officeDocument/2006/relationships" r:id="rId1"/>
          <a:extLst>
            <a:ext uri="{FF2B5EF4-FFF2-40B4-BE49-F238E27FC236}">
              <a16:creationId xmlns:a16="http://schemas.microsoft.com/office/drawing/2014/main" id="{6B4E1029-09FA-4134-88DA-2E594DC9D0E2}"/>
            </a:ext>
          </a:extLst>
        </xdr:cNvPr>
        <xdr:cNvPicPr>
          <a:picLocks noChangeAspect="1"/>
        </xdr:cNvPicPr>
      </xdr:nvPicPr>
      <xdr:blipFill>
        <a:blip xmlns:r="http://schemas.openxmlformats.org/officeDocument/2006/relationships" r:embed="rId2" cstate="print"/>
        <a:stretch>
          <a:fillRect/>
        </a:stretch>
      </xdr:blipFill>
      <xdr:spPr>
        <a:xfrm>
          <a:off x="27215" y="40821"/>
          <a:ext cx="5482267" cy="699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464218</xdr:colOff>
      <xdr:row>0</xdr:row>
      <xdr:rowOff>699112</xdr:rowOff>
    </xdr:to>
    <xdr:pic>
      <xdr:nvPicPr>
        <xdr:cNvPr id="3" name="Picture 2" descr="DataHubBanner-NEW.jpg">
          <a:hlinkClick xmlns:r="http://schemas.openxmlformats.org/officeDocument/2006/relationships" r:id="rId1"/>
          <a:extLst>
            <a:ext uri="{FF2B5EF4-FFF2-40B4-BE49-F238E27FC236}">
              <a16:creationId xmlns:a16="http://schemas.microsoft.com/office/drawing/2014/main" id="{408F4001-4D79-49A9-98AD-084B80894FE1}"/>
            </a:ext>
          </a:extLst>
        </xdr:cNvPr>
        <xdr:cNvPicPr>
          <a:picLocks noChangeAspect="1"/>
        </xdr:cNvPicPr>
      </xdr:nvPicPr>
      <xdr:blipFill>
        <a:blip xmlns:r="http://schemas.openxmlformats.org/officeDocument/2006/relationships" r:embed="rId2" cstate="print"/>
        <a:stretch>
          <a:fillRect/>
        </a:stretch>
      </xdr:blipFill>
      <xdr:spPr>
        <a:xfrm>
          <a:off x="0" y="0"/>
          <a:ext cx="5482267" cy="6991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J57" totalsRowShown="0" headerRowDxfId="39" dataDxfId="37" headerRowBorderDxfId="38" tableBorderDxfId="36">
  <autoFilter ref="A3:J57" xr:uid="{00000000-0009-0000-0100-000004000000}"/>
  <sortState xmlns:xlrd2="http://schemas.microsoft.com/office/spreadsheetml/2017/richdata2" ref="A4:J57">
    <sortCondition descending="1" ref="J3:J57"/>
  </sortState>
  <tableColumns count="10">
    <tableColumn id="1" xr3:uid="{00000000-0010-0000-0000-000001000000}" name="State" dataDxfId="35"/>
    <tableColumn id="2" xr3:uid="{00000000-0010-0000-0000-000002000000}" name="FY 2014" dataDxfId="34" dataCellStyle="Comma"/>
    <tableColumn id="3" xr3:uid="{00000000-0010-0000-0000-000003000000}" name="FY 2015" dataDxfId="33" dataCellStyle="Comma"/>
    <tableColumn id="4" xr3:uid="{00000000-0010-0000-0000-000004000000}" name="FY 2016" dataDxfId="32" dataCellStyle="Comma"/>
    <tableColumn id="5" xr3:uid="{00000000-0010-0000-0000-000005000000}" name="FY 2017" dataDxfId="31" dataCellStyle="Comma"/>
    <tableColumn id="6" xr3:uid="{00000000-0010-0000-0000-000006000000}" name="FY 2018" dataDxfId="30" dataCellStyle="Comma"/>
    <tableColumn id="7" xr3:uid="{00000000-0010-0000-0000-000007000000}" name="FY 2019" dataDxfId="29" dataCellStyle="Comma"/>
    <tableColumn id="11" xr3:uid="{00000000-0010-0000-0000-00000B000000}" name="FY 2020" dataDxfId="28" dataCellStyle="Comma"/>
    <tableColumn id="9" xr3:uid="{DAD93D22-A1E7-4711-8F47-568325143FCE}" name="FY 2021_x000a_(first quarter)" dataDxfId="27" dataCellStyle="Comma"/>
    <tableColumn id="8" xr3:uid="{00000000-0010-0000-0000-000008000000}" name="FY 2014 - 2021 Total" dataDxfId="26" dataCellStyle="Comma">
      <calculatedColumnFormula>SUM(B4:H4)</calculatedColumnFormula>
    </tableColumn>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3:K235" totalsRowShown="0" headerRowDxfId="25" dataDxfId="23" headerRowBorderDxfId="24" tableBorderDxfId="22">
  <autoFilter ref="A3:K235" xr:uid="{00000000-0009-0000-0100-000001000000}"/>
  <sortState xmlns:xlrd2="http://schemas.microsoft.com/office/spreadsheetml/2017/richdata2" ref="A4:K235">
    <sortCondition ref="A3:A235"/>
  </sortState>
  <tableColumns count="11">
    <tableColumn id="1" xr3:uid="{00000000-0010-0000-0200-000001000000}" name="State" dataDxfId="21" totalsRowDxfId="20"/>
    <tableColumn id="2" xr3:uid="{00000000-0010-0000-0200-000002000000}" name="County" dataDxfId="19" totalsRowDxfId="18"/>
    <tableColumn id="3" xr3:uid="{00000000-0010-0000-0200-000003000000}" name="FY 2014" dataDxfId="17" totalsRowDxfId="16" dataCellStyle="Comma"/>
    <tableColumn id="4" xr3:uid="{00000000-0010-0000-0200-000004000000}" name="FY 2015" dataDxfId="15" totalsRowDxfId="14" dataCellStyle="Comma"/>
    <tableColumn id="5" xr3:uid="{00000000-0010-0000-0200-000005000000}" name="FY 2016" dataDxfId="13" totalsRowDxfId="12" dataCellStyle="Comma"/>
    <tableColumn id="6" xr3:uid="{00000000-0010-0000-0200-000006000000}" name="FY 2017" dataDxfId="11" totalsRowDxfId="10" dataCellStyle="Comma"/>
    <tableColumn id="7" xr3:uid="{00000000-0010-0000-0200-000007000000}" name="FY 2018" dataDxfId="9" totalsRowDxfId="8" dataCellStyle="Comma"/>
    <tableColumn id="8" xr3:uid="{00000000-0010-0000-0200-000008000000}" name="FY 2019" dataDxfId="7" totalsRowDxfId="6" dataCellStyle="Comma"/>
    <tableColumn id="11" xr3:uid="{00000000-0010-0000-0200-00000B000000}" name="FY 2020" dataDxfId="5" totalsRowDxfId="4" dataCellStyle="Comma"/>
    <tableColumn id="10" xr3:uid="{BC7E44D1-AF23-4767-867E-22FED0B915D6}" name="FY 2021_x000a_(first quarter)" dataDxfId="3" totalsRowDxfId="2" dataCellStyle="Comma"/>
    <tableColumn id="9" xr3:uid="{00000000-0010-0000-0200-000009000000}" name="FY 2014 - 2021 Total" dataDxfId="1" totalsRowDxfId="0" dataCellStyle="Comma">
      <calculatedColumnFormula>SUM(Table1[[#This Row],[FY 2014]:[FY 2021
(first quarter)]])</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abSelected="1" zoomScale="85" zoomScaleNormal="85" workbookViewId="0">
      <selection activeCell="A2" sqref="A2"/>
    </sheetView>
  </sheetViews>
  <sheetFormatPr defaultColWidth="8.85546875" defaultRowHeight="14.25" x14ac:dyDescent="0.2"/>
  <cols>
    <col min="1" max="1" width="37.28515625" style="5" customWidth="1"/>
    <col min="2" max="7" width="12.85546875" style="14" customWidth="1"/>
    <col min="8" max="8" width="14.140625" style="14" customWidth="1"/>
    <col min="9" max="9" width="17.85546875" style="14" customWidth="1"/>
    <col min="10" max="10" width="24.42578125" style="14" customWidth="1"/>
    <col min="11" max="16384" width="8.85546875" style="5"/>
  </cols>
  <sheetData>
    <row r="1" spans="1:13" ht="62.25" customHeight="1" x14ac:dyDescent="0.2">
      <c r="A1" s="56"/>
      <c r="B1" s="56"/>
      <c r="C1" s="56"/>
      <c r="D1" s="56"/>
      <c r="E1" s="56"/>
      <c r="F1" s="56"/>
      <c r="G1" s="56"/>
      <c r="H1" s="56"/>
      <c r="I1" s="56"/>
      <c r="J1" s="56"/>
    </row>
    <row r="2" spans="1:13" ht="63" customHeight="1" x14ac:dyDescent="0.2">
      <c r="A2" s="6" t="s">
        <v>316</v>
      </c>
      <c r="B2" s="6"/>
      <c r="C2" s="6"/>
      <c r="D2" s="6"/>
      <c r="E2" s="6"/>
      <c r="F2" s="6"/>
      <c r="G2" s="6"/>
      <c r="H2" s="6"/>
      <c r="I2" s="6"/>
      <c r="J2" s="6"/>
    </row>
    <row r="3" spans="1:13" s="7" customFormat="1" ht="63.75" customHeight="1" thickBot="1" x14ac:dyDescent="0.3">
      <c r="A3" s="15" t="s">
        <v>0</v>
      </c>
      <c r="B3" s="16" t="s">
        <v>1</v>
      </c>
      <c r="C3" s="16" t="s">
        <v>2</v>
      </c>
      <c r="D3" s="16" t="s">
        <v>3</v>
      </c>
      <c r="E3" s="16" t="s">
        <v>4</v>
      </c>
      <c r="F3" s="16" t="s">
        <v>5</v>
      </c>
      <c r="G3" s="16" t="s">
        <v>6</v>
      </c>
      <c r="H3" s="16" t="s">
        <v>7</v>
      </c>
      <c r="I3" s="16" t="s">
        <v>313</v>
      </c>
      <c r="J3" s="16" t="s">
        <v>312</v>
      </c>
    </row>
    <row r="4" spans="1:13" ht="15" customHeight="1" x14ac:dyDescent="0.25">
      <c r="A4" s="1" t="s">
        <v>310</v>
      </c>
      <c r="B4" s="2">
        <v>53515</v>
      </c>
      <c r="C4" s="2">
        <v>27840</v>
      </c>
      <c r="D4" s="2">
        <v>52147</v>
      </c>
      <c r="E4" s="2">
        <v>42497</v>
      </c>
      <c r="F4" s="2">
        <v>34963</v>
      </c>
      <c r="G4" s="2">
        <v>72837</v>
      </c>
      <c r="H4" s="3">
        <v>16837</v>
      </c>
      <c r="I4" s="3">
        <v>4577</v>
      </c>
      <c r="J4" s="4">
        <f>SUM(Table4[[#This Row],[FY 2014]:[FY 2021
(first quarter)]])</f>
        <v>305213</v>
      </c>
    </row>
    <row r="5" spans="1:13" ht="15" customHeight="1" x14ac:dyDescent="0.2">
      <c r="A5" s="8" t="s">
        <v>9</v>
      </c>
      <c r="B5" s="9">
        <v>7409</v>
      </c>
      <c r="C5" s="9">
        <v>3272</v>
      </c>
      <c r="D5" s="9">
        <v>6550</v>
      </c>
      <c r="E5" s="9">
        <v>5391</v>
      </c>
      <c r="F5" s="9">
        <v>4136</v>
      </c>
      <c r="G5" s="9">
        <v>9900</v>
      </c>
      <c r="H5" s="10">
        <v>2336</v>
      </c>
      <c r="I5" s="26">
        <v>635</v>
      </c>
      <c r="J5" s="25">
        <f>SUM(B5:I5)</f>
        <v>39629</v>
      </c>
      <c r="M5" s="54"/>
    </row>
    <row r="6" spans="1:13" ht="15" customHeight="1" x14ac:dyDescent="0.2">
      <c r="A6" s="8" t="s">
        <v>11</v>
      </c>
      <c r="B6" s="9">
        <v>5831</v>
      </c>
      <c r="C6" s="9">
        <v>3629</v>
      </c>
      <c r="D6" s="9">
        <v>7381</v>
      </c>
      <c r="E6" s="9">
        <v>6268</v>
      </c>
      <c r="F6" s="9">
        <v>4675</v>
      </c>
      <c r="G6" s="9">
        <v>8447</v>
      </c>
      <c r="H6" s="10">
        <v>2225</v>
      </c>
      <c r="I6" s="26">
        <v>468</v>
      </c>
      <c r="J6" s="25">
        <f t="shared" ref="J6:J56" si="0">SUM(B6:I6)</f>
        <v>38924</v>
      </c>
      <c r="M6" s="54"/>
    </row>
    <row r="7" spans="1:13" ht="15" customHeight="1" x14ac:dyDescent="0.2">
      <c r="A7" s="8" t="s">
        <v>13</v>
      </c>
      <c r="B7" s="9">
        <v>5445</v>
      </c>
      <c r="C7" s="9">
        <v>2908</v>
      </c>
      <c r="D7" s="9">
        <v>5281</v>
      </c>
      <c r="E7" s="9">
        <v>4059</v>
      </c>
      <c r="F7" s="9">
        <v>4131</v>
      </c>
      <c r="G7" s="9">
        <v>7408</v>
      </c>
      <c r="H7" s="10">
        <v>1523</v>
      </c>
      <c r="I7" s="26">
        <v>438</v>
      </c>
      <c r="J7" s="25">
        <f t="shared" si="0"/>
        <v>31193</v>
      </c>
      <c r="M7" s="54"/>
    </row>
    <row r="8" spans="1:13" ht="15" customHeight="1" x14ac:dyDescent="0.2">
      <c r="A8" s="8" t="s">
        <v>15</v>
      </c>
      <c r="B8" s="9">
        <v>5955</v>
      </c>
      <c r="C8" s="9">
        <v>2630</v>
      </c>
      <c r="D8" s="9">
        <v>4985</v>
      </c>
      <c r="E8" s="9">
        <v>3938</v>
      </c>
      <c r="F8" s="9">
        <v>2845</v>
      </c>
      <c r="G8" s="9">
        <v>6367</v>
      </c>
      <c r="H8" s="10">
        <v>1663</v>
      </c>
      <c r="I8" s="26">
        <v>478</v>
      </c>
      <c r="J8" s="25">
        <f t="shared" si="0"/>
        <v>28861</v>
      </c>
      <c r="M8" s="54"/>
    </row>
    <row r="9" spans="1:13" ht="15" customHeight="1" x14ac:dyDescent="0.2">
      <c r="A9" s="8" t="s">
        <v>16</v>
      </c>
      <c r="B9" s="9">
        <v>3884</v>
      </c>
      <c r="C9" s="9">
        <v>1794</v>
      </c>
      <c r="D9" s="9">
        <v>3871</v>
      </c>
      <c r="E9" s="9">
        <v>2957</v>
      </c>
      <c r="F9" s="9">
        <v>1723</v>
      </c>
      <c r="G9" s="9">
        <v>4671</v>
      </c>
      <c r="H9" s="10">
        <v>825</v>
      </c>
      <c r="I9" s="26">
        <v>230</v>
      </c>
      <c r="J9" s="25">
        <f t="shared" si="0"/>
        <v>19955</v>
      </c>
      <c r="M9" s="54"/>
    </row>
    <row r="10" spans="1:13" ht="15" customHeight="1" x14ac:dyDescent="0.2">
      <c r="A10" s="8" t="s">
        <v>38</v>
      </c>
      <c r="B10" s="9">
        <v>3887</v>
      </c>
      <c r="C10" s="9">
        <v>1694</v>
      </c>
      <c r="D10" s="9">
        <v>3728</v>
      </c>
      <c r="E10" s="9">
        <v>2888</v>
      </c>
      <c r="F10" s="9">
        <v>1650</v>
      </c>
      <c r="G10" s="9">
        <v>4215</v>
      </c>
      <c r="H10" s="10">
        <v>770</v>
      </c>
      <c r="I10" s="26">
        <v>206</v>
      </c>
      <c r="J10" s="25">
        <f t="shared" si="0"/>
        <v>19038</v>
      </c>
      <c r="M10" s="54"/>
    </row>
    <row r="11" spans="1:13" ht="15" customHeight="1" x14ac:dyDescent="0.2">
      <c r="A11" s="8" t="s">
        <v>20</v>
      </c>
      <c r="B11" s="9">
        <v>2680</v>
      </c>
      <c r="C11" s="9">
        <v>1462</v>
      </c>
      <c r="D11" s="9">
        <v>2637</v>
      </c>
      <c r="E11" s="9">
        <v>2268</v>
      </c>
      <c r="F11" s="9">
        <v>1877</v>
      </c>
      <c r="G11" s="9">
        <v>4236</v>
      </c>
      <c r="H11" s="10">
        <v>921</v>
      </c>
      <c r="I11" s="26">
        <v>274</v>
      </c>
      <c r="J11" s="25">
        <f t="shared" si="0"/>
        <v>16355</v>
      </c>
      <c r="M11" s="54"/>
    </row>
    <row r="12" spans="1:13" ht="15" customHeight="1" x14ac:dyDescent="0.2">
      <c r="A12" s="8" t="s">
        <v>22</v>
      </c>
      <c r="B12" s="9">
        <v>2047</v>
      </c>
      <c r="C12" s="9">
        <v>1041</v>
      </c>
      <c r="D12" s="9">
        <v>1735</v>
      </c>
      <c r="E12" s="9">
        <v>1350</v>
      </c>
      <c r="F12" s="9">
        <v>1261</v>
      </c>
      <c r="G12" s="9">
        <v>2558</v>
      </c>
      <c r="H12" s="10">
        <v>559</v>
      </c>
      <c r="I12" s="26">
        <v>176</v>
      </c>
      <c r="J12" s="25">
        <f t="shared" si="0"/>
        <v>10727</v>
      </c>
      <c r="M12" s="54"/>
    </row>
    <row r="13" spans="1:13" ht="15" customHeight="1" x14ac:dyDescent="0.2">
      <c r="A13" s="8" t="s">
        <v>24</v>
      </c>
      <c r="B13" s="9">
        <v>2064</v>
      </c>
      <c r="C13" s="9">
        <v>844</v>
      </c>
      <c r="D13" s="9">
        <v>1493</v>
      </c>
      <c r="E13" s="9">
        <v>1290</v>
      </c>
      <c r="F13" s="9">
        <v>1110</v>
      </c>
      <c r="G13" s="9">
        <v>2522</v>
      </c>
      <c r="H13" s="10">
        <v>610</v>
      </c>
      <c r="I13" s="26">
        <v>178</v>
      </c>
      <c r="J13" s="25">
        <f t="shared" si="0"/>
        <v>10111</v>
      </c>
      <c r="M13" s="54"/>
    </row>
    <row r="14" spans="1:13" ht="15" customHeight="1" x14ac:dyDescent="0.2">
      <c r="A14" s="8" t="s">
        <v>25</v>
      </c>
      <c r="B14" s="9">
        <v>1294</v>
      </c>
      <c r="C14" s="9">
        <v>765</v>
      </c>
      <c r="D14" s="9">
        <v>1354</v>
      </c>
      <c r="E14" s="9">
        <v>1066</v>
      </c>
      <c r="F14" s="9">
        <v>1173</v>
      </c>
      <c r="G14" s="9">
        <v>2191</v>
      </c>
      <c r="H14" s="10">
        <v>510</v>
      </c>
      <c r="I14" s="26">
        <v>182</v>
      </c>
      <c r="J14" s="25">
        <f t="shared" si="0"/>
        <v>8535</v>
      </c>
      <c r="M14" s="54"/>
    </row>
    <row r="15" spans="1:13" ht="15" customHeight="1" x14ac:dyDescent="0.2">
      <c r="A15" s="8" t="s">
        <v>26</v>
      </c>
      <c r="B15" s="9">
        <v>1372</v>
      </c>
      <c r="C15" s="9">
        <v>738</v>
      </c>
      <c r="D15" s="9">
        <v>1541</v>
      </c>
      <c r="E15" s="9">
        <v>1077</v>
      </c>
      <c r="F15" s="9">
        <v>814</v>
      </c>
      <c r="G15" s="9">
        <v>1756</v>
      </c>
      <c r="H15" s="10">
        <v>448</v>
      </c>
      <c r="I15" s="26">
        <v>112</v>
      </c>
      <c r="J15" s="25">
        <f t="shared" si="0"/>
        <v>7858</v>
      </c>
      <c r="M15" s="54"/>
    </row>
    <row r="16" spans="1:13" ht="15" customHeight="1" x14ac:dyDescent="0.2">
      <c r="A16" s="8" t="s">
        <v>28</v>
      </c>
      <c r="B16" s="9">
        <v>1755</v>
      </c>
      <c r="C16" s="9">
        <v>480</v>
      </c>
      <c r="D16" s="9">
        <v>973</v>
      </c>
      <c r="E16" s="9">
        <v>1043</v>
      </c>
      <c r="F16" s="9">
        <v>931</v>
      </c>
      <c r="G16" s="9">
        <v>1966</v>
      </c>
      <c r="H16" s="10">
        <v>355</v>
      </c>
      <c r="I16" s="26">
        <v>130</v>
      </c>
      <c r="J16" s="25">
        <f t="shared" si="0"/>
        <v>7633</v>
      </c>
      <c r="M16" s="54"/>
    </row>
    <row r="17" spans="1:13" ht="15" customHeight="1" x14ac:dyDescent="0.2">
      <c r="A17" s="8" t="s">
        <v>8</v>
      </c>
      <c r="B17" s="9">
        <v>786</v>
      </c>
      <c r="C17" s="9">
        <v>808</v>
      </c>
      <c r="D17" s="9">
        <v>870</v>
      </c>
      <c r="E17" s="9">
        <v>598</v>
      </c>
      <c r="F17" s="9">
        <v>736</v>
      </c>
      <c r="G17" s="9">
        <v>1111</v>
      </c>
      <c r="H17" s="10">
        <v>247</v>
      </c>
      <c r="I17" s="26">
        <v>71</v>
      </c>
      <c r="J17" s="25">
        <f t="shared" si="0"/>
        <v>5227</v>
      </c>
      <c r="M17" s="54"/>
    </row>
    <row r="18" spans="1:13" ht="15" customHeight="1" x14ac:dyDescent="0.2">
      <c r="A18" s="8" t="s">
        <v>31</v>
      </c>
      <c r="B18" s="9">
        <v>635</v>
      </c>
      <c r="C18" s="9">
        <v>483</v>
      </c>
      <c r="D18" s="9">
        <v>693</v>
      </c>
      <c r="E18" s="9">
        <v>584</v>
      </c>
      <c r="F18" s="9">
        <v>547</v>
      </c>
      <c r="G18" s="9">
        <v>1091</v>
      </c>
      <c r="H18" s="10">
        <v>260</v>
      </c>
      <c r="I18" s="26">
        <v>64</v>
      </c>
      <c r="J18" s="25">
        <f t="shared" si="0"/>
        <v>4357</v>
      </c>
      <c r="M18" s="54"/>
    </row>
    <row r="19" spans="1:13" ht="15" customHeight="1" x14ac:dyDescent="0.2">
      <c r="A19" s="8" t="s">
        <v>33</v>
      </c>
      <c r="B19" s="9">
        <v>660</v>
      </c>
      <c r="C19" s="9">
        <v>333</v>
      </c>
      <c r="D19" s="9">
        <v>604</v>
      </c>
      <c r="E19" s="9">
        <v>501</v>
      </c>
      <c r="F19" s="9">
        <v>563</v>
      </c>
      <c r="G19" s="9">
        <v>1229</v>
      </c>
      <c r="H19" s="10">
        <v>271</v>
      </c>
      <c r="I19" s="26">
        <v>66</v>
      </c>
      <c r="J19" s="25">
        <f t="shared" si="0"/>
        <v>4227</v>
      </c>
      <c r="M19" s="54"/>
    </row>
    <row r="20" spans="1:13" ht="15" customHeight="1" x14ac:dyDescent="0.2">
      <c r="A20" s="8" t="s">
        <v>35</v>
      </c>
      <c r="B20" s="9">
        <v>588</v>
      </c>
      <c r="C20" s="9">
        <v>294</v>
      </c>
      <c r="D20" s="9">
        <v>562</v>
      </c>
      <c r="E20" s="9">
        <v>483</v>
      </c>
      <c r="F20" s="9">
        <v>508</v>
      </c>
      <c r="G20" s="9">
        <v>1012</v>
      </c>
      <c r="H20" s="10">
        <v>255</v>
      </c>
      <c r="I20" s="26">
        <v>52</v>
      </c>
      <c r="J20" s="25">
        <f t="shared" si="0"/>
        <v>3754</v>
      </c>
      <c r="M20" s="54"/>
    </row>
    <row r="21" spans="1:13" ht="15" customHeight="1" x14ac:dyDescent="0.2">
      <c r="A21" s="8" t="s">
        <v>30</v>
      </c>
      <c r="B21" s="9">
        <v>552</v>
      </c>
      <c r="C21" s="9">
        <v>312</v>
      </c>
      <c r="D21" s="9">
        <v>519</v>
      </c>
      <c r="E21" s="9">
        <v>462</v>
      </c>
      <c r="F21" s="9">
        <v>475</v>
      </c>
      <c r="G21" s="9">
        <v>863</v>
      </c>
      <c r="H21" s="10">
        <v>211</v>
      </c>
      <c r="I21" s="26">
        <v>68</v>
      </c>
      <c r="J21" s="25">
        <f t="shared" si="0"/>
        <v>3462</v>
      </c>
      <c r="M21" s="54"/>
    </row>
    <row r="22" spans="1:13" ht="15" customHeight="1" x14ac:dyDescent="0.2">
      <c r="A22" s="8" t="s">
        <v>19</v>
      </c>
      <c r="B22" s="9">
        <v>552</v>
      </c>
      <c r="C22" s="9">
        <v>206</v>
      </c>
      <c r="D22" s="9">
        <v>454</v>
      </c>
      <c r="E22" s="9">
        <v>412</v>
      </c>
      <c r="F22" s="9">
        <v>332</v>
      </c>
      <c r="G22" s="9">
        <v>959</v>
      </c>
      <c r="H22" s="10">
        <v>260</v>
      </c>
      <c r="I22" s="26">
        <v>80</v>
      </c>
      <c r="J22" s="25">
        <f t="shared" si="0"/>
        <v>3255</v>
      </c>
      <c r="M22" s="54"/>
    </row>
    <row r="23" spans="1:13" ht="15" customHeight="1" x14ac:dyDescent="0.2">
      <c r="A23" s="8" t="s">
        <v>57</v>
      </c>
      <c r="B23" s="9">
        <v>391</v>
      </c>
      <c r="C23" s="9">
        <v>283</v>
      </c>
      <c r="D23" s="9">
        <v>476</v>
      </c>
      <c r="E23" s="9">
        <v>494</v>
      </c>
      <c r="F23" s="9">
        <v>435</v>
      </c>
      <c r="G23" s="9">
        <v>723</v>
      </c>
      <c r="H23" s="10">
        <v>237</v>
      </c>
      <c r="I23" s="26">
        <v>71</v>
      </c>
      <c r="J23" s="25">
        <f t="shared" si="0"/>
        <v>3110</v>
      </c>
      <c r="M23" s="54"/>
    </row>
    <row r="24" spans="1:13" ht="15" customHeight="1" x14ac:dyDescent="0.2">
      <c r="A24" s="8" t="s">
        <v>32</v>
      </c>
      <c r="B24" s="9">
        <v>448</v>
      </c>
      <c r="C24" s="9">
        <v>240</v>
      </c>
      <c r="D24" s="9">
        <v>354</v>
      </c>
      <c r="E24" s="9">
        <v>366</v>
      </c>
      <c r="F24" s="9">
        <v>394</v>
      </c>
      <c r="G24" s="9">
        <v>794</v>
      </c>
      <c r="H24" s="10">
        <v>209</v>
      </c>
      <c r="I24" s="9">
        <v>60</v>
      </c>
      <c r="J24" s="25">
        <f t="shared" si="0"/>
        <v>2865</v>
      </c>
      <c r="M24" s="54"/>
    </row>
    <row r="25" spans="1:13" ht="15" customHeight="1" x14ac:dyDescent="0.2">
      <c r="A25" s="8" t="s">
        <v>37</v>
      </c>
      <c r="B25" s="9">
        <v>413</v>
      </c>
      <c r="C25" s="9">
        <v>274</v>
      </c>
      <c r="D25" s="9">
        <v>503</v>
      </c>
      <c r="E25" s="9">
        <v>364</v>
      </c>
      <c r="F25" s="9">
        <v>370</v>
      </c>
      <c r="G25" s="9">
        <v>710</v>
      </c>
      <c r="H25" s="10">
        <v>158</v>
      </c>
      <c r="I25" s="26">
        <v>44</v>
      </c>
      <c r="J25" s="25">
        <f t="shared" si="0"/>
        <v>2836</v>
      </c>
      <c r="M25" s="54"/>
    </row>
    <row r="26" spans="1:13" ht="15" customHeight="1" x14ac:dyDescent="0.2">
      <c r="A26" s="8" t="s">
        <v>17</v>
      </c>
      <c r="B26" s="9">
        <v>426</v>
      </c>
      <c r="C26" s="9">
        <v>248</v>
      </c>
      <c r="D26" s="9">
        <v>427</v>
      </c>
      <c r="E26" s="9">
        <v>379</v>
      </c>
      <c r="F26" s="9">
        <v>313</v>
      </c>
      <c r="G26" s="9">
        <v>714</v>
      </c>
      <c r="H26" s="10">
        <v>172</v>
      </c>
      <c r="I26" s="9">
        <v>36</v>
      </c>
      <c r="J26" s="25">
        <f t="shared" si="0"/>
        <v>2715</v>
      </c>
      <c r="M26" s="54"/>
    </row>
    <row r="27" spans="1:13" ht="15" customHeight="1" x14ac:dyDescent="0.2">
      <c r="A27" s="8" t="s">
        <v>41</v>
      </c>
      <c r="B27" s="9">
        <v>351</v>
      </c>
      <c r="C27" s="9">
        <v>293</v>
      </c>
      <c r="D27" s="9">
        <v>486</v>
      </c>
      <c r="E27" s="9">
        <v>355</v>
      </c>
      <c r="F27" s="9">
        <v>374</v>
      </c>
      <c r="G27" s="9">
        <v>563</v>
      </c>
      <c r="H27" s="10">
        <v>130</v>
      </c>
      <c r="I27" s="9">
        <v>39</v>
      </c>
      <c r="J27" s="25">
        <f t="shared" si="0"/>
        <v>2591</v>
      </c>
      <c r="M27" s="54"/>
    </row>
    <row r="28" spans="1:13" ht="15" customHeight="1" x14ac:dyDescent="0.2">
      <c r="A28" s="8" t="s">
        <v>42</v>
      </c>
      <c r="B28" s="9">
        <v>304</v>
      </c>
      <c r="C28" s="9">
        <v>243</v>
      </c>
      <c r="D28" s="9">
        <v>318</v>
      </c>
      <c r="E28" s="9">
        <v>320</v>
      </c>
      <c r="F28" s="9">
        <v>294</v>
      </c>
      <c r="G28" s="9">
        <v>624</v>
      </c>
      <c r="H28" s="10">
        <v>151</v>
      </c>
      <c r="I28" s="9">
        <v>51</v>
      </c>
      <c r="J28" s="25">
        <f t="shared" si="0"/>
        <v>2305</v>
      </c>
      <c r="M28" s="54"/>
    </row>
    <row r="29" spans="1:13" ht="15" customHeight="1" x14ac:dyDescent="0.2">
      <c r="A29" s="8" t="s">
        <v>44</v>
      </c>
      <c r="B29" s="9">
        <v>377</v>
      </c>
      <c r="C29" s="9">
        <v>225</v>
      </c>
      <c r="D29" s="9">
        <v>301</v>
      </c>
      <c r="E29" s="9">
        <v>267</v>
      </c>
      <c r="F29" s="9">
        <v>286</v>
      </c>
      <c r="G29" s="9">
        <v>581</v>
      </c>
      <c r="H29" s="10">
        <v>120</v>
      </c>
      <c r="I29" s="9">
        <v>38</v>
      </c>
      <c r="J29" s="25">
        <f t="shared" si="0"/>
        <v>2195</v>
      </c>
      <c r="M29" s="54"/>
    </row>
    <row r="30" spans="1:13" ht="15" customHeight="1" x14ac:dyDescent="0.2">
      <c r="A30" s="8" t="s">
        <v>12</v>
      </c>
      <c r="B30" s="9">
        <v>295</v>
      </c>
      <c r="C30" s="9">
        <v>167</v>
      </c>
      <c r="D30" s="9">
        <v>330</v>
      </c>
      <c r="E30" s="9">
        <v>322</v>
      </c>
      <c r="F30" s="9">
        <v>258</v>
      </c>
      <c r="G30" s="9">
        <v>493</v>
      </c>
      <c r="H30" s="10">
        <v>162</v>
      </c>
      <c r="I30" s="9">
        <v>22</v>
      </c>
      <c r="J30" s="25">
        <f t="shared" si="0"/>
        <v>2049</v>
      </c>
      <c r="M30" s="54"/>
    </row>
    <row r="31" spans="1:13" ht="15" customHeight="1" x14ac:dyDescent="0.2">
      <c r="A31" s="8" t="s">
        <v>36</v>
      </c>
      <c r="B31" s="9">
        <v>312</v>
      </c>
      <c r="C31" s="9">
        <v>245</v>
      </c>
      <c r="D31" s="9">
        <v>326</v>
      </c>
      <c r="E31" s="9">
        <v>289</v>
      </c>
      <c r="F31" s="9">
        <v>305</v>
      </c>
      <c r="G31" s="9">
        <v>453</v>
      </c>
      <c r="H31" s="10">
        <v>95</v>
      </c>
      <c r="I31" s="9">
        <v>26</v>
      </c>
      <c r="J31" s="25">
        <f t="shared" si="0"/>
        <v>2051</v>
      </c>
      <c r="M31" s="54"/>
    </row>
    <row r="32" spans="1:13" ht="15" customHeight="1" x14ac:dyDescent="0.2">
      <c r="A32" s="8" t="s">
        <v>43</v>
      </c>
      <c r="B32" s="9">
        <v>290</v>
      </c>
      <c r="C32" s="9">
        <v>207</v>
      </c>
      <c r="D32" s="9">
        <v>300</v>
      </c>
      <c r="E32" s="9">
        <v>237</v>
      </c>
      <c r="F32" s="9">
        <v>299</v>
      </c>
      <c r="G32" s="9">
        <v>482</v>
      </c>
      <c r="H32" s="10">
        <v>108</v>
      </c>
      <c r="I32" s="9">
        <v>35</v>
      </c>
      <c r="J32" s="25">
        <f t="shared" si="0"/>
        <v>1958</v>
      </c>
      <c r="M32" s="54"/>
    </row>
    <row r="33" spans="1:13" ht="15" customHeight="1" x14ac:dyDescent="0.2">
      <c r="A33" s="8" t="s">
        <v>34</v>
      </c>
      <c r="B33" s="9">
        <v>235</v>
      </c>
      <c r="C33" s="9">
        <v>201</v>
      </c>
      <c r="D33" s="9">
        <v>352</v>
      </c>
      <c r="E33" s="9">
        <v>277</v>
      </c>
      <c r="F33" s="9">
        <v>238</v>
      </c>
      <c r="G33" s="9">
        <v>489</v>
      </c>
      <c r="H33" s="10">
        <v>119</v>
      </c>
      <c r="I33" s="9">
        <v>33</v>
      </c>
      <c r="J33" s="25">
        <f t="shared" si="0"/>
        <v>1944</v>
      </c>
      <c r="M33" s="54"/>
    </row>
    <row r="34" spans="1:13" ht="15" customHeight="1" x14ac:dyDescent="0.2">
      <c r="A34" s="8" t="s">
        <v>23</v>
      </c>
      <c r="B34" s="9">
        <v>375</v>
      </c>
      <c r="C34" s="9">
        <v>201</v>
      </c>
      <c r="D34" s="9">
        <v>432</v>
      </c>
      <c r="E34" s="9">
        <v>294</v>
      </c>
      <c r="F34" s="9">
        <v>138</v>
      </c>
      <c r="G34" s="9">
        <v>322</v>
      </c>
      <c r="H34" s="10">
        <v>48</v>
      </c>
      <c r="I34" s="9">
        <v>11</v>
      </c>
      <c r="J34" s="25">
        <f t="shared" si="0"/>
        <v>1821</v>
      </c>
      <c r="M34" s="54"/>
    </row>
    <row r="35" spans="1:13" ht="15" customHeight="1" x14ac:dyDescent="0.2">
      <c r="A35" s="8" t="s">
        <v>14</v>
      </c>
      <c r="B35" s="9">
        <v>307</v>
      </c>
      <c r="C35" s="9">
        <v>186</v>
      </c>
      <c r="D35" s="9">
        <v>309</v>
      </c>
      <c r="E35" s="9">
        <v>272</v>
      </c>
      <c r="F35" s="9">
        <v>193</v>
      </c>
      <c r="G35" s="9">
        <v>359</v>
      </c>
      <c r="H35" s="10">
        <v>87</v>
      </c>
      <c r="I35" s="9">
        <v>31</v>
      </c>
      <c r="J35" s="25">
        <f t="shared" si="0"/>
        <v>1744</v>
      </c>
      <c r="M35" s="54"/>
    </row>
    <row r="36" spans="1:13" ht="15" customHeight="1" x14ac:dyDescent="0.2">
      <c r="A36" s="8" t="s">
        <v>50</v>
      </c>
      <c r="B36" s="9">
        <v>203</v>
      </c>
      <c r="C36" s="9">
        <v>185</v>
      </c>
      <c r="D36" s="9">
        <v>269</v>
      </c>
      <c r="E36" s="9">
        <v>234</v>
      </c>
      <c r="F36" s="9">
        <v>235</v>
      </c>
      <c r="G36" s="9">
        <v>453</v>
      </c>
      <c r="H36" s="10">
        <v>92</v>
      </c>
      <c r="I36" s="9">
        <v>17</v>
      </c>
      <c r="J36" s="25">
        <f t="shared" si="0"/>
        <v>1688</v>
      </c>
      <c r="M36" s="54"/>
    </row>
    <row r="37" spans="1:13" ht="15" customHeight="1" x14ac:dyDescent="0.2">
      <c r="A37" s="8" t="s">
        <v>45</v>
      </c>
      <c r="B37" s="9">
        <v>222</v>
      </c>
      <c r="C37" s="9">
        <v>170</v>
      </c>
      <c r="D37" s="9">
        <v>261</v>
      </c>
      <c r="E37" s="9">
        <v>234</v>
      </c>
      <c r="F37" s="9">
        <v>203</v>
      </c>
      <c r="G37" s="9">
        <v>431</v>
      </c>
      <c r="H37" s="10">
        <v>93</v>
      </c>
      <c r="I37" s="9">
        <v>24</v>
      </c>
      <c r="J37" s="25">
        <f t="shared" si="0"/>
        <v>1638</v>
      </c>
      <c r="M37" s="54"/>
    </row>
    <row r="38" spans="1:13" ht="15" customHeight="1" x14ac:dyDescent="0.2">
      <c r="A38" s="8" t="s">
        <v>21</v>
      </c>
      <c r="B38" s="9">
        <v>212</v>
      </c>
      <c r="C38" s="9">
        <v>152</v>
      </c>
      <c r="D38" s="9">
        <v>275</v>
      </c>
      <c r="E38" s="9">
        <v>178</v>
      </c>
      <c r="F38" s="9">
        <v>222</v>
      </c>
      <c r="G38" s="9">
        <v>383</v>
      </c>
      <c r="H38" s="10">
        <v>107</v>
      </c>
      <c r="I38" s="9">
        <v>25</v>
      </c>
      <c r="J38" s="25">
        <f t="shared" si="0"/>
        <v>1554</v>
      </c>
      <c r="M38" s="54"/>
    </row>
    <row r="39" spans="1:13" ht="15" customHeight="1" x14ac:dyDescent="0.2">
      <c r="A39" s="8" t="s">
        <v>47</v>
      </c>
      <c r="B39" s="9">
        <v>228</v>
      </c>
      <c r="C39" s="9">
        <v>137</v>
      </c>
      <c r="D39" s="9">
        <v>283</v>
      </c>
      <c r="E39" s="9">
        <v>229</v>
      </c>
      <c r="F39" s="9">
        <v>132</v>
      </c>
      <c r="G39" s="9">
        <v>324</v>
      </c>
      <c r="H39" s="10">
        <v>79</v>
      </c>
      <c r="I39" s="9">
        <v>11</v>
      </c>
      <c r="J39" s="25">
        <f t="shared" si="0"/>
        <v>1423</v>
      </c>
      <c r="M39" s="54"/>
    </row>
    <row r="40" spans="1:13" ht="15" customHeight="1" x14ac:dyDescent="0.2">
      <c r="A40" s="8" t="s">
        <v>52</v>
      </c>
      <c r="B40" s="9">
        <v>115</v>
      </c>
      <c r="C40" s="9">
        <v>122</v>
      </c>
      <c r="D40" s="9">
        <v>188</v>
      </c>
      <c r="E40" s="9">
        <v>170</v>
      </c>
      <c r="F40" s="9">
        <v>200</v>
      </c>
      <c r="G40" s="9">
        <v>318</v>
      </c>
      <c r="H40" s="10">
        <v>71</v>
      </c>
      <c r="I40" s="9">
        <v>22</v>
      </c>
      <c r="J40" s="25">
        <f t="shared" si="0"/>
        <v>1206</v>
      </c>
      <c r="M40" s="54"/>
    </row>
    <row r="41" spans="1:13" ht="15" customHeight="1" x14ac:dyDescent="0.2">
      <c r="A41" s="8" t="s">
        <v>40</v>
      </c>
      <c r="B41" s="9">
        <v>193</v>
      </c>
      <c r="C41" s="9">
        <v>132</v>
      </c>
      <c r="D41" s="9">
        <v>227</v>
      </c>
      <c r="E41" s="9">
        <v>160</v>
      </c>
      <c r="F41" s="9">
        <v>136</v>
      </c>
      <c r="G41" s="9">
        <v>248</v>
      </c>
      <c r="H41" s="10">
        <v>74</v>
      </c>
      <c r="I41" s="9">
        <v>15</v>
      </c>
      <c r="J41" s="25">
        <f t="shared" si="0"/>
        <v>1185</v>
      </c>
      <c r="M41" s="54"/>
    </row>
    <row r="42" spans="1:13" ht="15" customHeight="1" x14ac:dyDescent="0.2">
      <c r="A42" s="8" t="s">
        <v>53</v>
      </c>
      <c r="B42" s="9">
        <v>119</v>
      </c>
      <c r="C42" s="9">
        <v>62</v>
      </c>
      <c r="D42" s="9">
        <v>126</v>
      </c>
      <c r="E42" s="9">
        <v>99</v>
      </c>
      <c r="F42" s="9">
        <v>97</v>
      </c>
      <c r="G42" s="9">
        <v>179</v>
      </c>
      <c r="H42" s="10">
        <v>75</v>
      </c>
      <c r="I42" s="9">
        <v>11</v>
      </c>
      <c r="J42" s="25">
        <f t="shared" si="0"/>
        <v>768</v>
      </c>
      <c r="M42" s="54"/>
    </row>
    <row r="43" spans="1:13" ht="15" customHeight="1" x14ac:dyDescent="0.2">
      <c r="A43" s="8" t="s">
        <v>58</v>
      </c>
      <c r="B43" s="9">
        <v>85</v>
      </c>
      <c r="C43" s="9">
        <v>38</v>
      </c>
      <c r="D43" s="9">
        <v>85</v>
      </c>
      <c r="E43" s="9">
        <v>94</v>
      </c>
      <c r="F43" s="9">
        <v>98</v>
      </c>
      <c r="G43" s="9">
        <v>246</v>
      </c>
      <c r="H43" s="10">
        <v>62</v>
      </c>
      <c r="I43" s="9">
        <v>13</v>
      </c>
      <c r="J43" s="25">
        <f t="shared" si="0"/>
        <v>721</v>
      </c>
      <c r="M43" s="54"/>
    </row>
    <row r="44" spans="1:13" ht="15" customHeight="1" x14ac:dyDescent="0.2">
      <c r="A44" s="8" t="s">
        <v>56</v>
      </c>
      <c r="B44" s="9">
        <v>48</v>
      </c>
      <c r="C44" s="9">
        <v>61</v>
      </c>
      <c r="D44" s="9">
        <v>81</v>
      </c>
      <c r="E44" s="9">
        <v>81</v>
      </c>
      <c r="F44" s="9">
        <v>96</v>
      </c>
      <c r="G44" s="9">
        <v>149</v>
      </c>
      <c r="H44" s="10">
        <v>44</v>
      </c>
      <c r="I44" s="9">
        <v>11</v>
      </c>
      <c r="J44" s="25">
        <f t="shared" si="0"/>
        <v>571</v>
      </c>
      <c r="M44" s="54"/>
    </row>
    <row r="45" spans="1:13" ht="15" customHeight="1" x14ac:dyDescent="0.2">
      <c r="A45" s="8" t="s">
        <v>49</v>
      </c>
      <c r="B45" s="9">
        <v>41</v>
      </c>
      <c r="C45" s="9">
        <v>19</v>
      </c>
      <c r="D45" s="9">
        <v>65</v>
      </c>
      <c r="E45" s="9">
        <v>46</v>
      </c>
      <c r="F45" s="9">
        <v>43</v>
      </c>
      <c r="G45" s="9">
        <v>89</v>
      </c>
      <c r="H45" s="10">
        <v>34</v>
      </c>
      <c r="I45" s="9">
        <v>6</v>
      </c>
      <c r="J45" s="25">
        <f t="shared" si="0"/>
        <v>343</v>
      </c>
      <c r="M45" s="54"/>
    </row>
    <row r="46" spans="1:13" ht="15" customHeight="1" x14ac:dyDescent="0.2">
      <c r="A46" s="8" t="s">
        <v>29</v>
      </c>
      <c r="B46" s="9">
        <v>19</v>
      </c>
      <c r="C46" s="9">
        <v>11</v>
      </c>
      <c r="D46" s="9">
        <v>39</v>
      </c>
      <c r="E46" s="9">
        <v>11</v>
      </c>
      <c r="F46" s="9">
        <v>28</v>
      </c>
      <c r="G46" s="9">
        <v>62</v>
      </c>
      <c r="H46" s="10">
        <v>19</v>
      </c>
      <c r="I46" s="9">
        <v>5</v>
      </c>
      <c r="J46" s="25">
        <f t="shared" si="0"/>
        <v>194</v>
      </c>
      <c r="M46" s="54"/>
    </row>
    <row r="47" spans="1:13" ht="15" customHeight="1" x14ac:dyDescent="0.2">
      <c r="A47" s="8" t="s">
        <v>54</v>
      </c>
      <c r="B47" s="9">
        <v>30</v>
      </c>
      <c r="C47" s="9">
        <v>12</v>
      </c>
      <c r="D47" s="9">
        <v>26</v>
      </c>
      <c r="E47" s="9">
        <v>23</v>
      </c>
      <c r="F47" s="9">
        <v>23</v>
      </c>
      <c r="G47" s="9">
        <v>41</v>
      </c>
      <c r="H47" s="10">
        <v>4</v>
      </c>
      <c r="I47" s="9" t="s">
        <v>314</v>
      </c>
      <c r="J47" s="25">
        <f t="shared" si="0"/>
        <v>159</v>
      </c>
      <c r="M47" s="54"/>
    </row>
    <row r="48" spans="1:13" ht="16.350000000000001" customHeight="1" x14ac:dyDescent="0.2">
      <c r="A48" s="8" t="s">
        <v>48</v>
      </c>
      <c r="B48" s="9">
        <v>35</v>
      </c>
      <c r="C48" s="9">
        <v>14</v>
      </c>
      <c r="D48" s="9">
        <v>25</v>
      </c>
      <c r="E48" s="9">
        <v>27</v>
      </c>
      <c r="F48" s="9">
        <v>20</v>
      </c>
      <c r="G48" s="9">
        <v>25</v>
      </c>
      <c r="H48" s="10">
        <v>8</v>
      </c>
      <c r="I48" s="9">
        <v>2</v>
      </c>
      <c r="J48" s="25">
        <f>SUM(B48:I48)</f>
        <v>156</v>
      </c>
      <c r="M48" s="54"/>
    </row>
    <row r="49" spans="1:13" ht="15" customHeight="1" x14ac:dyDescent="0.2">
      <c r="A49" s="8" t="s">
        <v>39</v>
      </c>
      <c r="B49" s="9">
        <v>17</v>
      </c>
      <c r="C49" s="9">
        <v>4</v>
      </c>
      <c r="D49" s="9">
        <v>9</v>
      </c>
      <c r="E49" s="9">
        <v>11</v>
      </c>
      <c r="F49" s="9">
        <v>22</v>
      </c>
      <c r="G49" s="9">
        <v>26</v>
      </c>
      <c r="H49" s="10">
        <v>11</v>
      </c>
      <c r="I49" s="9">
        <v>7</v>
      </c>
      <c r="J49" s="25">
        <f t="shared" si="0"/>
        <v>107</v>
      </c>
      <c r="M49" s="54"/>
    </row>
    <row r="50" spans="1:13" ht="15" customHeight="1" x14ac:dyDescent="0.2">
      <c r="A50" s="8" t="s">
        <v>60</v>
      </c>
      <c r="B50" s="9">
        <v>8</v>
      </c>
      <c r="C50" s="9">
        <v>6</v>
      </c>
      <c r="D50" s="9">
        <v>23</v>
      </c>
      <c r="E50" s="9">
        <v>14</v>
      </c>
      <c r="F50" s="9">
        <v>15</v>
      </c>
      <c r="G50" s="9">
        <v>15</v>
      </c>
      <c r="H50" s="10">
        <v>6</v>
      </c>
      <c r="I50" s="9">
        <v>2</v>
      </c>
      <c r="J50" s="25">
        <f t="shared" si="0"/>
        <v>89</v>
      </c>
      <c r="M50" s="54"/>
    </row>
    <row r="51" spans="1:13" ht="15" customHeight="1" x14ac:dyDescent="0.2">
      <c r="A51" s="8" t="s">
        <v>27</v>
      </c>
      <c r="B51" s="9">
        <v>8</v>
      </c>
      <c r="C51" s="9">
        <v>2</v>
      </c>
      <c r="D51" s="9">
        <v>4</v>
      </c>
      <c r="E51" s="9">
        <v>4</v>
      </c>
      <c r="F51" s="9">
        <v>1</v>
      </c>
      <c r="G51" s="9">
        <v>16</v>
      </c>
      <c r="H51" s="10">
        <v>6</v>
      </c>
      <c r="I51" s="9" t="s">
        <v>314</v>
      </c>
      <c r="J51" s="25">
        <f t="shared" si="0"/>
        <v>41</v>
      </c>
      <c r="M51" s="54"/>
    </row>
    <row r="52" spans="1:13" ht="15" customHeight="1" x14ac:dyDescent="0.2">
      <c r="A52" s="8" t="s">
        <v>51</v>
      </c>
      <c r="B52" s="9">
        <v>4</v>
      </c>
      <c r="C52" s="9">
        <v>2</v>
      </c>
      <c r="D52" s="9">
        <v>10</v>
      </c>
      <c r="E52" s="9">
        <v>3</v>
      </c>
      <c r="F52" s="9">
        <v>2</v>
      </c>
      <c r="G52" s="9">
        <v>10</v>
      </c>
      <c r="H52" s="10">
        <v>1</v>
      </c>
      <c r="I52" s="9" t="s">
        <v>314</v>
      </c>
      <c r="J52" s="25">
        <f t="shared" si="0"/>
        <v>32</v>
      </c>
      <c r="M52" s="54"/>
    </row>
    <row r="53" spans="1:13" ht="15" customHeight="1" x14ac:dyDescent="0.2">
      <c r="A53" s="8" t="s">
        <v>10</v>
      </c>
      <c r="B53" s="9">
        <v>4</v>
      </c>
      <c r="C53" s="9">
        <v>2</v>
      </c>
      <c r="D53" s="9">
        <v>5</v>
      </c>
      <c r="E53" s="9">
        <v>3</v>
      </c>
      <c r="F53" s="9">
        <v>0</v>
      </c>
      <c r="G53" s="9">
        <v>4</v>
      </c>
      <c r="H53" s="10">
        <v>0</v>
      </c>
      <c r="I53" s="9" t="s">
        <v>314</v>
      </c>
      <c r="J53" s="25">
        <f t="shared" si="0"/>
        <v>18</v>
      </c>
      <c r="M53" s="54"/>
    </row>
    <row r="54" spans="1:13" ht="15" customHeight="1" x14ac:dyDescent="0.2">
      <c r="A54" s="8" t="s">
        <v>59</v>
      </c>
      <c r="B54" s="9">
        <v>3</v>
      </c>
      <c r="C54" s="9">
        <v>1</v>
      </c>
      <c r="D54" s="9">
        <v>1</v>
      </c>
      <c r="E54" s="9">
        <v>0</v>
      </c>
      <c r="F54" s="9">
        <v>2</v>
      </c>
      <c r="G54" s="9">
        <v>6</v>
      </c>
      <c r="H54" s="10">
        <v>1</v>
      </c>
      <c r="I54" s="9">
        <v>1</v>
      </c>
      <c r="J54" s="25">
        <f t="shared" si="0"/>
        <v>15</v>
      </c>
      <c r="M54" s="54"/>
    </row>
    <row r="55" spans="1:13" ht="15" customHeight="1" x14ac:dyDescent="0.2">
      <c r="A55" s="8" t="s">
        <v>46</v>
      </c>
      <c r="B55" s="9">
        <v>1</v>
      </c>
      <c r="C55" s="9">
        <v>2</v>
      </c>
      <c r="D55" s="9">
        <v>0</v>
      </c>
      <c r="E55" s="9">
        <v>2</v>
      </c>
      <c r="F55" s="9">
        <v>3</v>
      </c>
      <c r="G55" s="9">
        <v>0</v>
      </c>
      <c r="H55" s="10">
        <v>2</v>
      </c>
      <c r="I55" s="9" t="s">
        <v>314</v>
      </c>
      <c r="J55" s="25">
        <f t="shared" si="0"/>
        <v>10</v>
      </c>
      <c r="M55" s="54"/>
    </row>
    <row r="56" spans="1:13" ht="15" customHeight="1" x14ac:dyDescent="0.2">
      <c r="A56" s="8" t="s">
        <v>55</v>
      </c>
      <c r="B56" s="9">
        <v>0</v>
      </c>
      <c r="C56" s="9">
        <v>0</v>
      </c>
      <c r="D56" s="9">
        <v>0</v>
      </c>
      <c r="E56" s="9">
        <v>0</v>
      </c>
      <c r="F56" s="9">
        <v>1</v>
      </c>
      <c r="G56" s="9">
        <v>3</v>
      </c>
      <c r="H56" s="10">
        <v>3</v>
      </c>
      <c r="I56" s="9" t="s">
        <v>314</v>
      </c>
      <c r="J56" s="25">
        <f t="shared" si="0"/>
        <v>7</v>
      </c>
      <c r="M56" s="54"/>
    </row>
    <row r="57" spans="1:13" ht="15" customHeight="1" thickBot="1" x14ac:dyDescent="0.25">
      <c r="A57" s="11" t="s">
        <v>18</v>
      </c>
      <c r="B57" s="12">
        <v>0</v>
      </c>
      <c r="C57" s="12">
        <v>0</v>
      </c>
      <c r="D57" s="12">
        <v>0</v>
      </c>
      <c r="E57" s="12">
        <v>3</v>
      </c>
      <c r="F57" s="12">
        <v>0</v>
      </c>
      <c r="G57" s="12">
        <v>0</v>
      </c>
      <c r="H57" s="13">
        <v>0</v>
      </c>
      <c r="I57" s="13" t="s">
        <v>314</v>
      </c>
      <c r="J57" s="25">
        <f>SUM(B57:I57)</f>
        <v>3</v>
      </c>
      <c r="M57" s="54"/>
    </row>
    <row r="58" spans="1:13" ht="15" customHeight="1" x14ac:dyDescent="0.2">
      <c r="A58" s="55"/>
      <c r="B58" s="55"/>
      <c r="C58" s="55"/>
      <c r="D58" s="55"/>
      <c r="E58" s="55"/>
      <c r="F58" s="55"/>
      <c r="G58" s="55"/>
      <c r="H58" s="55"/>
      <c r="I58" s="55"/>
      <c r="J58" s="55"/>
    </row>
    <row r="59" spans="1:13" s="17" customFormat="1" ht="193.5" customHeight="1" x14ac:dyDescent="0.2">
      <c r="A59" s="59" t="s">
        <v>318</v>
      </c>
      <c r="B59" s="59"/>
      <c r="C59" s="59"/>
      <c r="D59" s="59"/>
      <c r="E59" s="59"/>
      <c r="F59" s="59"/>
      <c r="G59" s="59"/>
      <c r="H59" s="59"/>
      <c r="I59" s="59"/>
      <c r="J59" s="59"/>
    </row>
    <row r="60" spans="1:13" s="17" customFormat="1" ht="50.25" customHeight="1" x14ac:dyDescent="0.2">
      <c r="A60" s="57" t="s">
        <v>311</v>
      </c>
      <c r="B60" s="58"/>
      <c r="C60" s="58"/>
      <c r="D60" s="58"/>
      <c r="E60" s="58"/>
      <c r="F60" s="58"/>
      <c r="G60" s="58"/>
      <c r="H60" s="58"/>
      <c r="I60" s="58"/>
      <c r="J60" s="58"/>
    </row>
    <row r="61" spans="1:13" ht="15.75" customHeight="1" x14ac:dyDescent="0.2"/>
  </sheetData>
  <mergeCells count="4">
    <mergeCell ref="A58:J58"/>
    <mergeCell ref="A1:J1"/>
    <mergeCell ref="A60:J60"/>
    <mergeCell ref="A59:J59"/>
  </mergeCells>
  <phoneticPr fontId="2"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40"/>
  <sheetViews>
    <sheetView zoomScale="82" zoomScaleNormal="100" workbookViewId="0">
      <selection activeCell="A2" sqref="A2:K2"/>
    </sheetView>
  </sheetViews>
  <sheetFormatPr defaultColWidth="9.140625" defaultRowHeight="14.25" x14ac:dyDescent="0.2"/>
  <cols>
    <col min="1" max="1" width="10.85546875" style="18" customWidth="1"/>
    <col min="2" max="2" width="25.85546875" style="18" customWidth="1"/>
    <col min="3" max="9" width="12.85546875" style="14" customWidth="1"/>
    <col min="10" max="10" width="19.42578125" style="14" customWidth="1"/>
    <col min="11" max="11" width="19.85546875" style="22" customWidth="1"/>
    <col min="12" max="16384" width="9.140625" style="18"/>
  </cols>
  <sheetData>
    <row r="1" spans="1:12" ht="60.75" customHeight="1" x14ac:dyDescent="0.2">
      <c r="A1" s="56"/>
      <c r="B1" s="56"/>
      <c r="C1" s="56"/>
      <c r="D1" s="56"/>
      <c r="E1" s="56"/>
      <c r="F1" s="56"/>
      <c r="G1" s="56"/>
      <c r="H1" s="56"/>
      <c r="I1" s="56"/>
      <c r="J1" s="56"/>
      <c r="K1" s="56"/>
      <c r="L1" s="19"/>
    </row>
    <row r="2" spans="1:12" s="19" customFormat="1" ht="47.25" customHeight="1" x14ac:dyDescent="0.25">
      <c r="A2" s="60" t="s">
        <v>315</v>
      </c>
      <c r="B2" s="60"/>
      <c r="C2" s="60"/>
      <c r="D2" s="60"/>
      <c r="E2" s="60"/>
      <c r="F2" s="60"/>
      <c r="G2" s="60"/>
      <c r="H2" s="60"/>
      <c r="I2" s="60"/>
      <c r="J2" s="60"/>
      <c r="K2" s="60"/>
    </row>
    <row r="3" spans="1:12" s="20" customFormat="1" ht="59.25" customHeight="1" thickBot="1" x14ac:dyDescent="0.3">
      <c r="A3" s="23" t="s">
        <v>0</v>
      </c>
      <c r="B3" s="24" t="s">
        <v>61</v>
      </c>
      <c r="C3" s="16" t="s">
        <v>1</v>
      </c>
      <c r="D3" s="16" t="s">
        <v>2</v>
      </c>
      <c r="E3" s="16" t="s">
        <v>3</v>
      </c>
      <c r="F3" s="16" t="s">
        <v>4</v>
      </c>
      <c r="G3" s="16" t="s">
        <v>5</v>
      </c>
      <c r="H3" s="16" t="s">
        <v>6</v>
      </c>
      <c r="I3" s="16" t="s">
        <v>7</v>
      </c>
      <c r="J3" s="16" t="s">
        <v>313</v>
      </c>
      <c r="K3" s="16" t="s">
        <v>312</v>
      </c>
    </row>
    <row r="4" spans="1:12" ht="15" customHeight="1" x14ac:dyDescent="0.2">
      <c r="A4" s="27" t="s">
        <v>62</v>
      </c>
      <c r="B4" s="28" t="s">
        <v>80</v>
      </c>
      <c r="C4" s="29">
        <v>131</v>
      </c>
      <c r="D4" s="29">
        <v>130</v>
      </c>
      <c r="E4" s="29">
        <v>133</v>
      </c>
      <c r="F4" s="29">
        <v>93</v>
      </c>
      <c r="G4" s="29">
        <v>83</v>
      </c>
      <c r="H4" s="29">
        <v>137</v>
      </c>
      <c r="I4" s="37"/>
      <c r="J4" s="37"/>
      <c r="K4" s="33">
        <f>SUM(Table1[[#This Row],[FY 2014]:[FY 2021
(first quarter)]])</f>
        <v>707</v>
      </c>
    </row>
    <row r="5" spans="1:12" ht="15" customHeight="1" x14ac:dyDescent="0.2">
      <c r="A5" s="34" t="s">
        <v>62</v>
      </c>
      <c r="B5" s="35" t="s">
        <v>72</v>
      </c>
      <c r="C5" s="36">
        <v>114</v>
      </c>
      <c r="D5" s="36">
        <v>96</v>
      </c>
      <c r="E5" s="36">
        <v>86</v>
      </c>
      <c r="F5" s="36">
        <v>91</v>
      </c>
      <c r="G5" s="36">
        <v>98</v>
      </c>
      <c r="H5" s="36">
        <v>180</v>
      </c>
      <c r="I5" s="51"/>
      <c r="J5" s="51"/>
      <c r="K5" s="33">
        <f>SUM(Table1[[#This Row],[FY 2014]:[FY 2021
(first quarter)]])</f>
        <v>665</v>
      </c>
    </row>
    <row r="6" spans="1:12" ht="15" customHeight="1" x14ac:dyDescent="0.2">
      <c r="A6" s="27" t="s">
        <v>62</v>
      </c>
      <c r="B6" s="28" t="s">
        <v>88</v>
      </c>
      <c r="C6" s="29">
        <v>50</v>
      </c>
      <c r="D6" s="29">
        <v>80</v>
      </c>
      <c r="E6" s="29">
        <v>69</v>
      </c>
      <c r="F6" s="29"/>
      <c r="G6" s="29">
        <v>52</v>
      </c>
      <c r="H6" s="29">
        <v>62</v>
      </c>
      <c r="I6" s="37"/>
      <c r="J6" s="37"/>
      <c r="K6" s="33">
        <f>SUM(Table1[[#This Row],[FY 2014]:[FY 2021
(first quarter)]])</f>
        <v>313</v>
      </c>
    </row>
    <row r="7" spans="1:12" x14ac:dyDescent="0.2">
      <c r="A7" s="27" t="s">
        <v>62</v>
      </c>
      <c r="B7" s="28" t="s">
        <v>87</v>
      </c>
      <c r="C7" s="29">
        <v>51</v>
      </c>
      <c r="D7" s="29">
        <v>70</v>
      </c>
      <c r="E7" s="29">
        <v>77</v>
      </c>
      <c r="F7" s="29"/>
      <c r="G7" s="29"/>
      <c r="H7" s="29">
        <v>68</v>
      </c>
      <c r="I7" s="37"/>
      <c r="J7" s="37"/>
      <c r="K7" s="33">
        <f>SUM(Table1[[#This Row],[FY 2014]:[FY 2021
(first quarter)]])</f>
        <v>266</v>
      </c>
    </row>
    <row r="8" spans="1:12" ht="14.25" customHeight="1" x14ac:dyDescent="0.25">
      <c r="A8" s="27" t="s">
        <v>62</v>
      </c>
      <c r="B8" s="38" t="s">
        <v>69</v>
      </c>
      <c r="C8" s="29"/>
      <c r="D8" s="50">
        <v>57</v>
      </c>
      <c r="E8" s="30"/>
      <c r="F8" s="30"/>
      <c r="G8" s="29">
        <v>54</v>
      </c>
      <c r="H8" s="31">
        <v>58</v>
      </c>
      <c r="I8" s="32"/>
      <c r="J8" s="32"/>
      <c r="K8" s="33">
        <f>SUM(Table1[[#This Row],[FY 2014]:[FY 2021
(first quarter)]])</f>
        <v>169</v>
      </c>
    </row>
    <row r="9" spans="1:12" x14ac:dyDescent="0.2">
      <c r="A9" s="27" t="s">
        <v>62</v>
      </c>
      <c r="B9" s="38" t="s">
        <v>83</v>
      </c>
      <c r="C9" s="29"/>
      <c r="D9" s="50"/>
      <c r="E9" s="29"/>
      <c r="F9" s="29"/>
      <c r="G9" s="29"/>
      <c r="H9" s="29">
        <v>63</v>
      </c>
      <c r="I9" s="37"/>
      <c r="J9" s="37"/>
      <c r="K9" s="33">
        <f>SUM(Table1[[#This Row],[FY 2014]:[FY 2021
(first quarter)]])</f>
        <v>63</v>
      </c>
    </row>
    <row r="10" spans="1:12" x14ac:dyDescent="0.2">
      <c r="A10" s="27" t="s">
        <v>62</v>
      </c>
      <c r="B10" s="28" t="s">
        <v>85</v>
      </c>
      <c r="C10" s="31"/>
      <c r="D10" s="31"/>
      <c r="E10" s="29"/>
      <c r="F10" s="29"/>
      <c r="G10" s="29"/>
      <c r="H10" s="29">
        <v>63</v>
      </c>
      <c r="I10" s="37"/>
      <c r="J10" s="37"/>
      <c r="K10" s="33">
        <f>SUM(Table1[[#This Row],[FY 2014]:[FY 2021
(first quarter)]])</f>
        <v>63</v>
      </c>
    </row>
    <row r="11" spans="1:12" ht="14.25" customHeight="1" x14ac:dyDescent="0.25">
      <c r="A11" s="27" t="s">
        <v>62</v>
      </c>
      <c r="B11" s="28" t="s">
        <v>63</v>
      </c>
      <c r="C11" s="29"/>
      <c r="D11" s="29"/>
      <c r="E11" s="30"/>
      <c r="F11" s="30"/>
      <c r="G11" s="29"/>
      <c r="H11" s="31">
        <v>56</v>
      </c>
      <c r="I11" s="32"/>
      <c r="J11" s="32"/>
      <c r="K11" s="33">
        <f>SUM(Table1[[#This Row],[FY 2014]:[FY 2021
(first quarter)]])</f>
        <v>56</v>
      </c>
    </row>
    <row r="12" spans="1:12" ht="14.25" customHeight="1" x14ac:dyDescent="0.25">
      <c r="A12" s="27" t="s">
        <v>62</v>
      </c>
      <c r="B12" s="38" t="s">
        <v>66</v>
      </c>
      <c r="C12" s="29">
        <v>55</v>
      </c>
      <c r="D12" s="53"/>
      <c r="E12" s="30"/>
      <c r="F12" s="30"/>
      <c r="G12" s="30"/>
      <c r="H12" s="31"/>
      <c r="I12" s="32"/>
      <c r="J12" s="32"/>
      <c r="K12" s="33">
        <f>SUM(Table1[[#This Row],[FY 2014]:[FY 2021
(first quarter)]])</f>
        <v>55</v>
      </c>
    </row>
    <row r="13" spans="1:12" x14ac:dyDescent="0.2">
      <c r="A13" s="27" t="s">
        <v>62</v>
      </c>
      <c r="B13" s="28" t="s">
        <v>75</v>
      </c>
      <c r="C13" s="31"/>
      <c r="D13" s="31"/>
      <c r="E13" s="29"/>
      <c r="F13" s="29"/>
      <c r="G13" s="29"/>
      <c r="H13" s="29">
        <v>55</v>
      </c>
      <c r="I13" s="37"/>
      <c r="J13" s="37"/>
      <c r="K13" s="33">
        <f>SUM(Table1[[#This Row],[FY 2014]:[FY 2021
(first quarter)]])</f>
        <v>55</v>
      </c>
    </row>
    <row r="14" spans="1:12" x14ac:dyDescent="0.2">
      <c r="A14" s="27" t="s">
        <v>62</v>
      </c>
      <c r="B14" s="28" t="s">
        <v>78</v>
      </c>
      <c r="C14" s="31"/>
      <c r="D14" s="31"/>
      <c r="E14" s="29"/>
      <c r="F14" s="29"/>
      <c r="G14" s="29"/>
      <c r="H14" s="29">
        <v>51</v>
      </c>
      <c r="I14" s="37"/>
      <c r="J14" s="37"/>
      <c r="K14" s="33">
        <f>SUM(Table1[[#This Row],[FY 2014]:[FY 2021
(first quarter)]])</f>
        <v>51</v>
      </c>
    </row>
    <row r="15" spans="1:12" x14ac:dyDescent="0.2">
      <c r="A15" s="27" t="s">
        <v>90</v>
      </c>
      <c r="B15" s="28" t="s">
        <v>94</v>
      </c>
      <c r="C15" s="29">
        <v>82</v>
      </c>
      <c r="D15" s="29">
        <v>64</v>
      </c>
      <c r="E15" s="29">
        <v>72</v>
      </c>
      <c r="F15" s="29">
        <v>71</v>
      </c>
      <c r="G15" s="29">
        <v>55</v>
      </c>
      <c r="H15" s="29">
        <v>124</v>
      </c>
      <c r="I15" s="37"/>
      <c r="J15" s="37"/>
      <c r="K15" s="33">
        <f>SUM(Table1[[#This Row],[FY 2014]:[FY 2021
(first quarter)]])</f>
        <v>468</v>
      </c>
    </row>
    <row r="16" spans="1:12" x14ac:dyDescent="0.2">
      <c r="A16" s="27" t="s">
        <v>90</v>
      </c>
      <c r="B16" s="28" t="s">
        <v>91</v>
      </c>
      <c r="C16" s="29"/>
      <c r="D16" s="29"/>
      <c r="E16" s="29">
        <v>57</v>
      </c>
      <c r="F16" s="29"/>
      <c r="G16" s="29"/>
      <c r="H16" s="29">
        <v>51</v>
      </c>
      <c r="I16" s="37"/>
      <c r="J16" s="37"/>
      <c r="K16" s="33">
        <f>SUM(Table1[[#This Row],[FY 2014]:[FY 2021
(first quarter)]])</f>
        <v>108</v>
      </c>
    </row>
    <row r="17" spans="1:11" x14ac:dyDescent="0.2">
      <c r="A17" s="27" t="s">
        <v>90</v>
      </c>
      <c r="B17" s="28" t="s">
        <v>96</v>
      </c>
      <c r="C17" s="29"/>
      <c r="D17" s="29"/>
      <c r="E17" s="29"/>
      <c r="F17" s="29">
        <v>51</v>
      </c>
      <c r="G17" s="29"/>
      <c r="H17" s="29"/>
      <c r="I17" s="37"/>
      <c r="J17" s="37"/>
      <c r="K17" s="33">
        <f>SUM(Table1[[#This Row],[FY 2014]:[FY 2021
(first quarter)]])</f>
        <v>51</v>
      </c>
    </row>
    <row r="18" spans="1:11" x14ac:dyDescent="0.2">
      <c r="A18" s="27" t="s">
        <v>98</v>
      </c>
      <c r="B18" s="28" t="s">
        <v>99</v>
      </c>
      <c r="C18" s="29">
        <v>267</v>
      </c>
      <c r="D18" s="29">
        <v>145</v>
      </c>
      <c r="E18" s="29">
        <v>308</v>
      </c>
      <c r="F18" s="29">
        <v>286</v>
      </c>
      <c r="G18" s="29">
        <v>242</v>
      </c>
      <c r="H18" s="29">
        <v>462</v>
      </c>
      <c r="I18" s="37">
        <v>147</v>
      </c>
      <c r="J18" s="37"/>
      <c r="K18" s="33">
        <f>SUM(Table1[[#This Row],[FY 2014]:[FY 2021
(first quarter)]])</f>
        <v>1857</v>
      </c>
    </row>
    <row r="19" spans="1:11" x14ac:dyDescent="0.2">
      <c r="A19" s="27" t="s">
        <v>67</v>
      </c>
      <c r="B19" s="28" t="s">
        <v>68</v>
      </c>
      <c r="C19" s="29">
        <v>2949</v>
      </c>
      <c r="D19" s="29">
        <v>1610</v>
      </c>
      <c r="E19" s="29">
        <v>3517</v>
      </c>
      <c r="F19" s="29">
        <v>2893</v>
      </c>
      <c r="G19" s="29">
        <v>1810</v>
      </c>
      <c r="H19" s="29">
        <v>3511</v>
      </c>
      <c r="I19" s="37">
        <v>873</v>
      </c>
      <c r="J19" s="37">
        <v>220</v>
      </c>
      <c r="K19" s="33">
        <f>SUM(Table1[[#This Row],[FY 2014]:[FY 2021
(first quarter)]])</f>
        <v>17383</v>
      </c>
    </row>
    <row r="20" spans="1:11" x14ac:dyDescent="0.2">
      <c r="A20" s="27" t="s">
        <v>67</v>
      </c>
      <c r="B20" s="28" t="s">
        <v>97</v>
      </c>
      <c r="C20" s="29">
        <v>367</v>
      </c>
      <c r="D20" s="29">
        <v>301</v>
      </c>
      <c r="E20" s="29">
        <v>566</v>
      </c>
      <c r="F20" s="29">
        <v>515</v>
      </c>
      <c r="G20" s="29">
        <v>504</v>
      </c>
      <c r="H20" s="29">
        <v>673</v>
      </c>
      <c r="I20" s="37">
        <v>173</v>
      </c>
      <c r="J20" s="37"/>
      <c r="K20" s="33">
        <f>SUM(Table1[[#This Row],[FY 2014]:[FY 2021
(first quarter)]])</f>
        <v>3099</v>
      </c>
    </row>
    <row r="21" spans="1:11" x14ac:dyDescent="0.2">
      <c r="A21" s="27" t="s">
        <v>67</v>
      </c>
      <c r="B21" s="28" t="s">
        <v>130</v>
      </c>
      <c r="C21" s="29">
        <v>245</v>
      </c>
      <c r="D21" s="29">
        <v>155</v>
      </c>
      <c r="E21" s="29">
        <v>256</v>
      </c>
      <c r="F21" s="29">
        <v>259</v>
      </c>
      <c r="G21" s="29">
        <v>244</v>
      </c>
      <c r="H21" s="29">
        <v>403</v>
      </c>
      <c r="I21" s="37">
        <v>119</v>
      </c>
      <c r="J21" s="37"/>
      <c r="K21" s="33">
        <f>SUM(Table1[[#This Row],[FY 2014]:[FY 2021
(first quarter)]])</f>
        <v>1681</v>
      </c>
    </row>
    <row r="22" spans="1:11" x14ac:dyDescent="0.2">
      <c r="A22" s="27" t="s">
        <v>67</v>
      </c>
      <c r="B22" s="28" t="s">
        <v>115</v>
      </c>
      <c r="C22" s="29">
        <v>284</v>
      </c>
      <c r="D22" s="29">
        <v>159</v>
      </c>
      <c r="E22" s="29">
        <v>338</v>
      </c>
      <c r="F22" s="29">
        <v>250</v>
      </c>
      <c r="G22" s="29">
        <v>150</v>
      </c>
      <c r="H22" s="29">
        <v>347</v>
      </c>
      <c r="I22" s="37">
        <v>82</v>
      </c>
      <c r="J22" s="37"/>
      <c r="K22" s="33">
        <f>SUM(Table1[[#This Row],[FY 2014]:[FY 2021
(first quarter)]])</f>
        <v>1610</v>
      </c>
    </row>
    <row r="23" spans="1:11" x14ac:dyDescent="0.2">
      <c r="A23" s="27" t="s">
        <v>67</v>
      </c>
      <c r="B23" s="28" t="s">
        <v>117</v>
      </c>
      <c r="C23" s="29">
        <v>191</v>
      </c>
      <c r="D23" s="29">
        <v>159</v>
      </c>
      <c r="E23" s="29">
        <v>310</v>
      </c>
      <c r="F23" s="29">
        <v>153</v>
      </c>
      <c r="G23" s="29">
        <v>236</v>
      </c>
      <c r="H23" s="29">
        <v>391</v>
      </c>
      <c r="I23" s="37">
        <v>94</v>
      </c>
      <c r="J23" s="37"/>
      <c r="K23" s="33">
        <f>SUM(Table1[[#This Row],[FY 2014]:[FY 2021
(first quarter)]])</f>
        <v>1534</v>
      </c>
    </row>
    <row r="24" spans="1:11" x14ac:dyDescent="0.2">
      <c r="A24" s="27" t="s">
        <v>67</v>
      </c>
      <c r="B24" s="28" t="s">
        <v>126</v>
      </c>
      <c r="C24" s="29">
        <v>261</v>
      </c>
      <c r="D24" s="29">
        <v>139</v>
      </c>
      <c r="E24" s="29">
        <v>253</v>
      </c>
      <c r="F24" s="29">
        <v>229</v>
      </c>
      <c r="G24" s="29">
        <v>180</v>
      </c>
      <c r="H24" s="29">
        <v>331</v>
      </c>
      <c r="I24" s="37">
        <v>57</v>
      </c>
      <c r="J24" s="37"/>
      <c r="K24" s="33">
        <f>SUM(Table1[[#This Row],[FY 2014]:[FY 2021
(first quarter)]])</f>
        <v>1450</v>
      </c>
    </row>
    <row r="25" spans="1:11" x14ac:dyDescent="0.2">
      <c r="A25" s="27" t="s">
        <v>67</v>
      </c>
      <c r="B25" s="28" t="s">
        <v>132</v>
      </c>
      <c r="C25" s="29">
        <v>221</v>
      </c>
      <c r="D25" s="29">
        <v>134</v>
      </c>
      <c r="E25" s="29">
        <v>234</v>
      </c>
      <c r="F25" s="29">
        <v>235</v>
      </c>
      <c r="G25" s="29">
        <v>169</v>
      </c>
      <c r="H25" s="29">
        <v>335</v>
      </c>
      <c r="I25" s="37">
        <v>77</v>
      </c>
      <c r="J25" s="37"/>
      <c r="K25" s="33">
        <f>SUM(Table1[[#This Row],[FY 2014]:[FY 2021
(first quarter)]])</f>
        <v>1405</v>
      </c>
    </row>
    <row r="26" spans="1:11" x14ac:dyDescent="0.2">
      <c r="A26" s="27" t="s">
        <v>67</v>
      </c>
      <c r="B26" s="28" t="s">
        <v>103</v>
      </c>
      <c r="C26" s="29">
        <v>135</v>
      </c>
      <c r="D26" s="29">
        <v>121</v>
      </c>
      <c r="E26" s="29">
        <v>269</v>
      </c>
      <c r="F26" s="29">
        <v>198</v>
      </c>
      <c r="G26" s="29">
        <v>137</v>
      </c>
      <c r="H26" s="29">
        <v>286</v>
      </c>
      <c r="I26" s="37">
        <v>74</v>
      </c>
      <c r="J26" s="37"/>
      <c r="K26" s="33">
        <f>SUM(Table1[[#This Row],[FY 2014]:[FY 2021
(first quarter)]])</f>
        <v>1220</v>
      </c>
    </row>
    <row r="27" spans="1:11" x14ac:dyDescent="0.2">
      <c r="A27" s="27" t="s">
        <v>67</v>
      </c>
      <c r="B27" s="28" t="s">
        <v>124</v>
      </c>
      <c r="C27" s="29">
        <v>130</v>
      </c>
      <c r="D27" s="29">
        <v>143</v>
      </c>
      <c r="E27" s="29">
        <v>230</v>
      </c>
      <c r="F27" s="29">
        <v>178</v>
      </c>
      <c r="G27" s="29">
        <v>213</v>
      </c>
      <c r="H27" s="29">
        <v>242</v>
      </c>
      <c r="I27" s="37">
        <v>67</v>
      </c>
      <c r="J27" s="37"/>
      <c r="K27" s="33">
        <f>SUM(Table1[[#This Row],[FY 2014]:[FY 2021
(first quarter)]])</f>
        <v>1203</v>
      </c>
    </row>
    <row r="28" spans="1:11" x14ac:dyDescent="0.2">
      <c r="A28" s="27" t="s">
        <v>67</v>
      </c>
      <c r="B28" s="28" t="s">
        <v>111</v>
      </c>
      <c r="C28" s="29">
        <v>139</v>
      </c>
      <c r="D28" s="29">
        <v>76</v>
      </c>
      <c r="E28" s="29">
        <v>171</v>
      </c>
      <c r="F28" s="29">
        <v>171</v>
      </c>
      <c r="G28" s="29">
        <v>106</v>
      </c>
      <c r="H28" s="29">
        <v>231</v>
      </c>
      <c r="I28" s="37">
        <v>86</v>
      </c>
      <c r="J28" s="37"/>
      <c r="K28" s="33">
        <f>SUM(Table1[[#This Row],[FY 2014]:[FY 2021
(first quarter)]])</f>
        <v>980</v>
      </c>
    </row>
    <row r="29" spans="1:11" x14ac:dyDescent="0.2">
      <c r="A29" s="27" t="s">
        <v>67</v>
      </c>
      <c r="B29" s="28" t="s">
        <v>104</v>
      </c>
      <c r="C29" s="29">
        <v>133</v>
      </c>
      <c r="D29" s="29">
        <v>72</v>
      </c>
      <c r="E29" s="29">
        <v>165</v>
      </c>
      <c r="F29" s="29">
        <v>140</v>
      </c>
      <c r="G29" s="29">
        <v>132</v>
      </c>
      <c r="H29" s="29">
        <v>264</v>
      </c>
      <c r="I29" s="37">
        <v>60</v>
      </c>
      <c r="J29" s="37"/>
      <c r="K29" s="33">
        <f>SUM(Table1[[#This Row],[FY 2014]:[FY 2021
(first quarter)]])</f>
        <v>966</v>
      </c>
    </row>
    <row r="30" spans="1:11" x14ac:dyDescent="0.2">
      <c r="A30" s="27" t="s">
        <v>67</v>
      </c>
      <c r="B30" s="28" t="s">
        <v>122</v>
      </c>
      <c r="C30" s="29">
        <v>155</v>
      </c>
      <c r="D30" s="29">
        <v>74</v>
      </c>
      <c r="E30" s="29">
        <v>171</v>
      </c>
      <c r="F30" s="29">
        <v>146</v>
      </c>
      <c r="G30" s="29">
        <v>104</v>
      </c>
      <c r="H30" s="29">
        <v>232</v>
      </c>
      <c r="I30" s="37">
        <v>73</v>
      </c>
      <c r="J30" s="37"/>
      <c r="K30" s="33">
        <f>SUM(Table1[[#This Row],[FY 2014]:[FY 2021
(first quarter)]])</f>
        <v>955</v>
      </c>
    </row>
    <row r="31" spans="1:11" x14ac:dyDescent="0.2">
      <c r="A31" s="27" t="s">
        <v>67</v>
      </c>
      <c r="B31" s="28" t="s">
        <v>113</v>
      </c>
      <c r="C31" s="29">
        <v>86</v>
      </c>
      <c r="D31" s="29">
        <v>65</v>
      </c>
      <c r="E31" s="29">
        <v>140</v>
      </c>
      <c r="F31" s="29">
        <v>136</v>
      </c>
      <c r="G31" s="29">
        <v>93</v>
      </c>
      <c r="H31" s="29">
        <v>146</v>
      </c>
      <c r="I31" s="37">
        <v>59</v>
      </c>
      <c r="J31" s="37"/>
      <c r="K31" s="33">
        <f>SUM(Table1[[#This Row],[FY 2014]:[FY 2021
(first quarter)]])</f>
        <v>725</v>
      </c>
    </row>
    <row r="32" spans="1:11" x14ac:dyDescent="0.2">
      <c r="A32" s="27" t="s">
        <v>67</v>
      </c>
      <c r="B32" s="28" t="s">
        <v>137</v>
      </c>
      <c r="C32" s="29">
        <v>61</v>
      </c>
      <c r="D32" s="29">
        <v>68</v>
      </c>
      <c r="E32" s="29">
        <v>86</v>
      </c>
      <c r="F32" s="29">
        <v>99</v>
      </c>
      <c r="G32" s="29">
        <v>75</v>
      </c>
      <c r="H32" s="29">
        <v>138</v>
      </c>
      <c r="I32" s="37"/>
      <c r="J32" s="37"/>
      <c r="K32" s="33">
        <f>SUM(Table1[[#This Row],[FY 2014]:[FY 2021
(first quarter)]])</f>
        <v>527</v>
      </c>
    </row>
    <row r="33" spans="1:11" x14ac:dyDescent="0.2">
      <c r="A33" s="27" t="s">
        <v>67</v>
      </c>
      <c r="B33" s="28" t="s">
        <v>107</v>
      </c>
      <c r="C33" s="29">
        <v>99</v>
      </c>
      <c r="D33" s="29">
        <v>64</v>
      </c>
      <c r="E33" s="29">
        <v>90</v>
      </c>
      <c r="F33" s="29">
        <v>78</v>
      </c>
      <c r="G33" s="29">
        <v>63</v>
      </c>
      <c r="H33" s="29">
        <v>122</v>
      </c>
      <c r="I33" s="37"/>
      <c r="J33" s="37"/>
      <c r="K33" s="33">
        <f>SUM(Table1[[#This Row],[FY 2014]:[FY 2021
(first quarter)]])</f>
        <v>516</v>
      </c>
    </row>
    <row r="34" spans="1:11" x14ac:dyDescent="0.2">
      <c r="A34" s="27" t="s">
        <v>67</v>
      </c>
      <c r="B34" s="28" t="s">
        <v>119</v>
      </c>
      <c r="C34" s="29">
        <v>61</v>
      </c>
      <c r="D34" s="29"/>
      <c r="E34" s="29">
        <v>73</v>
      </c>
      <c r="F34" s="29">
        <v>96</v>
      </c>
      <c r="G34" s="29">
        <v>68</v>
      </c>
      <c r="H34" s="29">
        <v>155</v>
      </c>
      <c r="I34" s="37"/>
      <c r="J34" s="37"/>
      <c r="K34" s="33">
        <f>SUM(Table1[[#This Row],[FY 2014]:[FY 2021
(first quarter)]])</f>
        <v>453</v>
      </c>
    </row>
    <row r="35" spans="1:11" x14ac:dyDescent="0.2">
      <c r="A35" s="27" t="s">
        <v>67</v>
      </c>
      <c r="B35" s="28" t="s">
        <v>128</v>
      </c>
      <c r="C35" s="29">
        <v>54</v>
      </c>
      <c r="D35" s="29"/>
      <c r="E35" s="29">
        <v>76</v>
      </c>
      <c r="F35" s="29">
        <v>62</v>
      </c>
      <c r="G35" s="29">
        <v>89</v>
      </c>
      <c r="H35" s="29">
        <v>128</v>
      </c>
      <c r="I35" s="37"/>
      <c r="J35" s="37"/>
      <c r="K35" s="33">
        <f>SUM(Table1[[#This Row],[FY 2014]:[FY 2021
(first quarter)]])</f>
        <v>409</v>
      </c>
    </row>
    <row r="36" spans="1:11" x14ac:dyDescent="0.2">
      <c r="A36" s="27" t="s">
        <v>67</v>
      </c>
      <c r="B36" s="28" t="s">
        <v>131</v>
      </c>
      <c r="C36" s="29">
        <v>52</v>
      </c>
      <c r="D36" s="29"/>
      <c r="E36" s="29">
        <v>103</v>
      </c>
      <c r="F36" s="29">
        <v>56</v>
      </c>
      <c r="G36" s="29">
        <v>69</v>
      </c>
      <c r="H36" s="29">
        <v>96</v>
      </c>
      <c r="I36" s="37"/>
      <c r="J36" s="37"/>
      <c r="K36" s="33">
        <f>SUM(Table1[[#This Row],[FY 2014]:[FY 2021
(first quarter)]])</f>
        <v>376</v>
      </c>
    </row>
    <row r="37" spans="1:11" x14ac:dyDescent="0.2">
      <c r="A37" s="27" t="s">
        <v>67</v>
      </c>
      <c r="B37" s="28" t="s">
        <v>134</v>
      </c>
      <c r="C37" s="29"/>
      <c r="D37" s="29"/>
      <c r="E37" s="29">
        <v>56</v>
      </c>
      <c r="F37" s="29">
        <v>58</v>
      </c>
      <c r="G37" s="29"/>
      <c r="H37" s="29">
        <v>64</v>
      </c>
      <c r="I37" s="37"/>
      <c r="J37" s="37"/>
      <c r="K37" s="33">
        <f>SUM(Table1[[#This Row],[FY 2014]:[FY 2021
(first quarter)]])</f>
        <v>178</v>
      </c>
    </row>
    <row r="38" spans="1:11" x14ac:dyDescent="0.2">
      <c r="A38" s="27" t="s">
        <v>67</v>
      </c>
      <c r="B38" s="28" t="s">
        <v>136</v>
      </c>
      <c r="C38" s="29"/>
      <c r="D38" s="29"/>
      <c r="E38" s="29">
        <v>50</v>
      </c>
      <c r="F38" s="29"/>
      <c r="G38" s="29"/>
      <c r="H38" s="29">
        <v>56</v>
      </c>
      <c r="I38" s="37"/>
      <c r="J38" s="37"/>
      <c r="K38" s="33">
        <f>SUM(Table1[[#This Row],[FY 2014]:[FY 2021
(first quarter)]])</f>
        <v>106</v>
      </c>
    </row>
    <row r="39" spans="1:11" x14ac:dyDescent="0.2">
      <c r="A39" s="27" t="s">
        <v>138</v>
      </c>
      <c r="B39" s="38" t="s">
        <v>141</v>
      </c>
      <c r="C39" s="29">
        <v>90</v>
      </c>
      <c r="D39" s="50"/>
      <c r="E39" s="29">
        <v>98</v>
      </c>
      <c r="F39" s="29">
        <v>114</v>
      </c>
      <c r="G39" s="29">
        <v>62</v>
      </c>
      <c r="H39" s="29">
        <v>182</v>
      </c>
      <c r="I39" s="37"/>
      <c r="J39" s="37"/>
      <c r="K39" s="33">
        <f>SUM(Table1[[#This Row],[FY 2014]:[FY 2021
(first quarter)]])</f>
        <v>546</v>
      </c>
    </row>
    <row r="40" spans="1:11" x14ac:dyDescent="0.2">
      <c r="A40" s="27" t="s">
        <v>138</v>
      </c>
      <c r="B40" s="28" t="s">
        <v>143</v>
      </c>
      <c r="C40" s="29">
        <v>76</v>
      </c>
      <c r="D40" s="29"/>
      <c r="E40" s="29">
        <v>70</v>
      </c>
      <c r="F40" s="29">
        <v>55</v>
      </c>
      <c r="G40" s="29"/>
      <c r="H40" s="29">
        <v>99</v>
      </c>
      <c r="I40" s="37"/>
      <c r="J40" s="37"/>
      <c r="K40" s="33">
        <f>SUM(Table1[[#This Row],[FY 2014]:[FY 2021
(first quarter)]])</f>
        <v>300</v>
      </c>
    </row>
    <row r="41" spans="1:11" x14ac:dyDescent="0.2">
      <c r="A41" s="27" t="s">
        <v>138</v>
      </c>
      <c r="B41" s="28" t="s">
        <v>144</v>
      </c>
      <c r="C41" s="29">
        <v>65</v>
      </c>
      <c r="D41" s="29"/>
      <c r="E41" s="29">
        <v>51</v>
      </c>
      <c r="F41" s="29"/>
      <c r="G41" s="29"/>
      <c r="H41" s="29">
        <v>75</v>
      </c>
      <c r="I41" s="37"/>
      <c r="J41" s="37"/>
      <c r="K41" s="33">
        <f>SUM(Table1[[#This Row],[FY 2014]:[FY 2021
(first quarter)]])</f>
        <v>191</v>
      </c>
    </row>
    <row r="42" spans="1:11" x14ac:dyDescent="0.2">
      <c r="A42" s="27" t="s">
        <v>138</v>
      </c>
      <c r="B42" s="28" t="s">
        <v>147</v>
      </c>
      <c r="C42" s="29">
        <v>50</v>
      </c>
      <c r="D42" s="29"/>
      <c r="E42" s="29"/>
      <c r="F42" s="29"/>
      <c r="G42" s="29"/>
      <c r="H42" s="29">
        <v>77</v>
      </c>
      <c r="I42" s="37"/>
      <c r="J42" s="37"/>
      <c r="K42" s="33">
        <f>SUM(Table1[[#This Row],[FY 2014]:[FY 2021
(first quarter)]])</f>
        <v>127</v>
      </c>
    </row>
    <row r="43" spans="1:11" x14ac:dyDescent="0.2">
      <c r="A43" s="27" t="s">
        <v>138</v>
      </c>
      <c r="B43" s="28" t="s">
        <v>139</v>
      </c>
      <c r="C43" s="31"/>
      <c r="D43" s="31"/>
      <c r="E43" s="29"/>
      <c r="F43" s="29"/>
      <c r="G43" s="29"/>
      <c r="H43" s="29">
        <v>57</v>
      </c>
      <c r="I43" s="37"/>
      <c r="J43" s="37"/>
      <c r="K43" s="33">
        <f>SUM(Table1[[#This Row],[FY 2014]:[FY 2021
(first quarter)]])</f>
        <v>57</v>
      </c>
    </row>
    <row r="44" spans="1:11" x14ac:dyDescent="0.2">
      <c r="A44" s="27" t="s">
        <v>120</v>
      </c>
      <c r="B44" s="28" t="s">
        <v>121</v>
      </c>
      <c r="C44" s="29">
        <v>344</v>
      </c>
      <c r="D44" s="29">
        <v>99</v>
      </c>
      <c r="E44" s="29">
        <v>310</v>
      </c>
      <c r="F44" s="29">
        <v>264</v>
      </c>
      <c r="G44" s="29">
        <v>209</v>
      </c>
      <c r="H44" s="29">
        <v>667</v>
      </c>
      <c r="I44" s="37">
        <v>139</v>
      </c>
      <c r="J44" s="37"/>
      <c r="K44" s="33">
        <f>SUM(Table1[[#This Row],[FY 2014]:[FY 2021
(first quarter)]])</f>
        <v>2032</v>
      </c>
    </row>
    <row r="45" spans="1:11" x14ac:dyDescent="0.2">
      <c r="A45" s="27" t="s">
        <v>120</v>
      </c>
      <c r="B45" s="28" t="s">
        <v>152</v>
      </c>
      <c r="C45" s="29">
        <v>98</v>
      </c>
      <c r="D45" s="29"/>
      <c r="E45" s="29">
        <v>73</v>
      </c>
      <c r="F45" s="29">
        <v>77</v>
      </c>
      <c r="G45" s="29"/>
      <c r="H45" s="29">
        <v>125</v>
      </c>
      <c r="I45" s="37">
        <v>64</v>
      </c>
      <c r="J45" s="37"/>
      <c r="K45" s="33">
        <f>SUM(Table1[[#This Row],[FY 2014]:[FY 2021
(first quarter)]])</f>
        <v>437</v>
      </c>
    </row>
    <row r="46" spans="1:11" x14ac:dyDescent="0.2">
      <c r="A46" s="27" t="s">
        <v>120</v>
      </c>
      <c r="B46" s="28" t="s">
        <v>150</v>
      </c>
      <c r="C46" s="29">
        <v>70</v>
      </c>
      <c r="D46" s="29"/>
      <c r="E46" s="29"/>
      <c r="F46" s="29"/>
      <c r="G46" s="29"/>
      <c r="H46" s="29">
        <v>68</v>
      </c>
      <c r="I46" s="37"/>
      <c r="J46" s="37"/>
      <c r="K46" s="33">
        <f>SUM(Table1[[#This Row],[FY 2014]:[FY 2021
(first quarter)]])</f>
        <v>138</v>
      </c>
    </row>
    <row r="47" spans="1:11" x14ac:dyDescent="0.2">
      <c r="A47" s="27" t="s">
        <v>153</v>
      </c>
      <c r="B47" s="28" t="s">
        <v>157</v>
      </c>
      <c r="C47" s="29">
        <v>171</v>
      </c>
      <c r="D47" s="29">
        <v>127</v>
      </c>
      <c r="E47" s="29">
        <v>232</v>
      </c>
      <c r="F47" s="29">
        <v>140</v>
      </c>
      <c r="G47" s="29">
        <v>191</v>
      </c>
      <c r="H47" s="29">
        <v>293</v>
      </c>
      <c r="I47" s="37">
        <v>99</v>
      </c>
      <c r="J47" s="37"/>
      <c r="K47" s="33">
        <f>SUM(Table1[[#This Row],[FY 2014]:[FY 2021
(first quarter)]])</f>
        <v>1253</v>
      </c>
    </row>
    <row r="48" spans="1:11" x14ac:dyDescent="0.2">
      <c r="A48" s="27" t="s">
        <v>153</v>
      </c>
      <c r="B48" s="28" t="s">
        <v>154</v>
      </c>
      <c r="C48" s="29"/>
      <c r="D48" s="29"/>
      <c r="E48" s="29"/>
      <c r="F48" s="29"/>
      <c r="G48" s="29"/>
      <c r="H48" s="29">
        <v>70</v>
      </c>
      <c r="I48" s="37"/>
      <c r="J48" s="37"/>
      <c r="K48" s="33">
        <f>SUM(Table1[[#This Row],[FY 2014]:[FY 2021
(first quarter)]])</f>
        <v>70</v>
      </c>
    </row>
    <row r="49" spans="1:11" x14ac:dyDescent="0.2">
      <c r="A49" s="27" t="s">
        <v>70</v>
      </c>
      <c r="B49" s="28" t="s">
        <v>71</v>
      </c>
      <c r="C49" s="29">
        <v>1492</v>
      </c>
      <c r="D49" s="29">
        <v>664</v>
      </c>
      <c r="E49" s="29">
        <v>1325</v>
      </c>
      <c r="F49" s="29">
        <v>1034</v>
      </c>
      <c r="G49" s="29">
        <v>819</v>
      </c>
      <c r="H49" s="29">
        <v>1695</v>
      </c>
      <c r="I49" s="37">
        <v>293</v>
      </c>
      <c r="J49" s="37">
        <v>99</v>
      </c>
      <c r="K49" s="33">
        <f>SUM(Table1[[#This Row],[FY 2014]:[FY 2021
(first quarter)]])</f>
        <v>7421</v>
      </c>
    </row>
    <row r="50" spans="1:11" x14ac:dyDescent="0.2">
      <c r="A50" s="27" t="s">
        <v>70</v>
      </c>
      <c r="B50" s="28" t="s">
        <v>79</v>
      </c>
      <c r="C50" s="29">
        <v>1170</v>
      </c>
      <c r="D50" s="29">
        <v>728</v>
      </c>
      <c r="E50" s="29">
        <v>1260</v>
      </c>
      <c r="F50" s="29">
        <v>923</v>
      </c>
      <c r="G50" s="29">
        <v>902</v>
      </c>
      <c r="H50" s="29">
        <v>1511</v>
      </c>
      <c r="I50" s="37">
        <v>267</v>
      </c>
      <c r="J50" s="37">
        <v>69</v>
      </c>
      <c r="K50" s="33">
        <f>SUM(Table1[[#This Row],[FY 2014]:[FY 2021
(first quarter)]])</f>
        <v>6830</v>
      </c>
    </row>
    <row r="51" spans="1:11" x14ac:dyDescent="0.2">
      <c r="A51" s="27" t="s">
        <v>70</v>
      </c>
      <c r="B51" s="28" t="s">
        <v>75</v>
      </c>
      <c r="C51" s="29">
        <v>357</v>
      </c>
      <c r="D51" s="29">
        <v>268</v>
      </c>
      <c r="E51" s="29">
        <v>415</v>
      </c>
      <c r="F51" s="29">
        <v>376</v>
      </c>
      <c r="G51" s="29">
        <v>494</v>
      </c>
      <c r="H51" s="29">
        <v>643</v>
      </c>
      <c r="I51" s="37">
        <v>122</v>
      </c>
      <c r="J51" s="37"/>
      <c r="K51" s="33">
        <f>SUM(Table1[[#This Row],[FY 2014]:[FY 2021
(first quarter)]])</f>
        <v>2675</v>
      </c>
    </row>
    <row r="52" spans="1:11" x14ac:dyDescent="0.2">
      <c r="A52" s="27" t="s">
        <v>70</v>
      </c>
      <c r="B52" s="28" t="s">
        <v>110</v>
      </c>
      <c r="C52" s="29">
        <v>513</v>
      </c>
      <c r="D52" s="29">
        <v>204</v>
      </c>
      <c r="E52" s="29">
        <v>440</v>
      </c>
      <c r="F52" s="29">
        <v>309</v>
      </c>
      <c r="G52" s="29">
        <v>304</v>
      </c>
      <c r="H52" s="29">
        <v>610</v>
      </c>
      <c r="I52" s="37">
        <v>127</v>
      </c>
      <c r="J52" s="37"/>
      <c r="K52" s="33">
        <f>SUM(Table1[[#This Row],[FY 2014]:[FY 2021
(first quarter)]])</f>
        <v>2507</v>
      </c>
    </row>
    <row r="53" spans="1:11" x14ac:dyDescent="0.2">
      <c r="A53" s="27" t="s">
        <v>70</v>
      </c>
      <c r="B53" s="28" t="s">
        <v>115</v>
      </c>
      <c r="C53" s="29">
        <v>309</v>
      </c>
      <c r="D53" s="29">
        <v>101</v>
      </c>
      <c r="E53" s="29">
        <v>262</v>
      </c>
      <c r="F53" s="29">
        <v>216</v>
      </c>
      <c r="G53" s="29">
        <v>254</v>
      </c>
      <c r="H53" s="29">
        <v>487</v>
      </c>
      <c r="I53" s="37">
        <v>104</v>
      </c>
      <c r="J53" s="37"/>
      <c r="K53" s="33">
        <f>SUM(Table1[[#This Row],[FY 2014]:[FY 2021
(first quarter)]])</f>
        <v>1733</v>
      </c>
    </row>
    <row r="54" spans="1:11" x14ac:dyDescent="0.2">
      <c r="A54" s="27" t="s">
        <v>70</v>
      </c>
      <c r="B54" s="28" t="s">
        <v>140</v>
      </c>
      <c r="C54" s="29">
        <v>241</v>
      </c>
      <c r="D54" s="29">
        <v>225</v>
      </c>
      <c r="E54" s="29">
        <v>323</v>
      </c>
      <c r="F54" s="29">
        <v>206</v>
      </c>
      <c r="G54" s="29">
        <v>233</v>
      </c>
      <c r="H54" s="29">
        <v>334</v>
      </c>
      <c r="I54" s="37">
        <v>74</v>
      </c>
      <c r="J54" s="37"/>
      <c r="K54" s="33">
        <f>SUM(Table1[[#This Row],[FY 2014]:[FY 2021
(first quarter)]])</f>
        <v>1636</v>
      </c>
    </row>
    <row r="55" spans="1:11" x14ac:dyDescent="0.2">
      <c r="A55" s="27" t="s">
        <v>70</v>
      </c>
      <c r="B55" s="28" t="s">
        <v>164</v>
      </c>
      <c r="C55" s="29">
        <v>230</v>
      </c>
      <c r="D55" s="29">
        <v>103</v>
      </c>
      <c r="E55" s="29">
        <v>205</v>
      </c>
      <c r="F55" s="29">
        <v>163</v>
      </c>
      <c r="G55" s="29">
        <v>188</v>
      </c>
      <c r="H55" s="29">
        <v>348</v>
      </c>
      <c r="I55" s="37">
        <v>119</v>
      </c>
      <c r="J55" s="37"/>
      <c r="K55" s="33">
        <f>SUM(Table1[[#This Row],[FY 2014]:[FY 2021
(first quarter)]])</f>
        <v>1356</v>
      </c>
    </row>
    <row r="56" spans="1:11" x14ac:dyDescent="0.2">
      <c r="A56" s="27" t="s">
        <v>70</v>
      </c>
      <c r="B56" s="28" t="s">
        <v>161</v>
      </c>
      <c r="C56" s="29">
        <v>192</v>
      </c>
      <c r="D56" s="29">
        <v>80</v>
      </c>
      <c r="E56" s="29">
        <v>142</v>
      </c>
      <c r="F56" s="29">
        <v>140</v>
      </c>
      <c r="G56" s="29">
        <v>140</v>
      </c>
      <c r="H56" s="29">
        <v>305</v>
      </c>
      <c r="I56" s="37"/>
      <c r="J56" s="37"/>
      <c r="K56" s="33">
        <f>SUM(Table1[[#This Row],[FY 2014]:[FY 2021
(first quarter)]])</f>
        <v>999</v>
      </c>
    </row>
    <row r="57" spans="1:11" x14ac:dyDescent="0.2">
      <c r="A57" s="27" t="s">
        <v>70</v>
      </c>
      <c r="B57" s="28" t="s">
        <v>167</v>
      </c>
      <c r="C57" s="29">
        <v>127</v>
      </c>
      <c r="D57" s="29">
        <v>92</v>
      </c>
      <c r="E57" s="29">
        <v>131</v>
      </c>
      <c r="F57" s="29">
        <v>105</v>
      </c>
      <c r="G57" s="29">
        <v>124</v>
      </c>
      <c r="H57" s="29">
        <v>188</v>
      </c>
      <c r="I57" s="37"/>
      <c r="J57" s="37"/>
      <c r="K57" s="33">
        <f>SUM(Table1[[#This Row],[FY 2014]:[FY 2021
(first quarter)]])</f>
        <v>767</v>
      </c>
    </row>
    <row r="58" spans="1:11" x14ac:dyDescent="0.2">
      <c r="A58" s="27" t="s">
        <v>70</v>
      </c>
      <c r="B58" s="28" t="s">
        <v>165</v>
      </c>
      <c r="C58" s="29">
        <v>80</v>
      </c>
      <c r="D58" s="29"/>
      <c r="E58" s="29">
        <v>106</v>
      </c>
      <c r="F58" s="29">
        <v>61</v>
      </c>
      <c r="G58" s="29">
        <v>80</v>
      </c>
      <c r="H58" s="29">
        <v>148</v>
      </c>
      <c r="I58" s="37"/>
      <c r="J58" s="37"/>
      <c r="K58" s="33">
        <f>SUM(Table1[[#This Row],[FY 2014]:[FY 2021
(first quarter)]])</f>
        <v>475</v>
      </c>
    </row>
    <row r="59" spans="1:11" x14ac:dyDescent="0.2">
      <c r="A59" s="27" t="s">
        <v>70</v>
      </c>
      <c r="B59" s="28" t="s">
        <v>179</v>
      </c>
      <c r="C59" s="29">
        <v>65</v>
      </c>
      <c r="D59" s="29"/>
      <c r="E59" s="29">
        <v>61</v>
      </c>
      <c r="F59" s="29"/>
      <c r="G59" s="29">
        <v>59</v>
      </c>
      <c r="H59" s="29">
        <v>62</v>
      </c>
      <c r="I59" s="37"/>
      <c r="J59" s="37"/>
      <c r="K59" s="33">
        <f>SUM(Table1[[#This Row],[FY 2014]:[FY 2021
(first quarter)]])</f>
        <v>247</v>
      </c>
    </row>
    <row r="60" spans="1:11" x14ac:dyDescent="0.2">
      <c r="A60" s="27" t="s">
        <v>70</v>
      </c>
      <c r="B60" s="28" t="s">
        <v>175</v>
      </c>
      <c r="C60" s="29">
        <v>51</v>
      </c>
      <c r="D60" s="29"/>
      <c r="E60" s="29"/>
      <c r="F60" s="29">
        <v>54</v>
      </c>
      <c r="G60" s="29">
        <v>51</v>
      </c>
      <c r="H60" s="29">
        <v>81</v>
      </c>
      <c r="I60" s="37"/>
      <c r="J60" s="37"/>
      <c r="K60" s="33">
        <f>SUM(Table1[[#This Row],[FY 2014]:[FY 2021
(first quarter)]])</f>
        <v>237</v>
      </c>
    </row>
    <row r="61" spans="1:11" x14ac:dyDescent="0.2">
      <c r="A61" s="27" t="s">
        <v>70</v>
      </c>
      <c r="B61" s="28" t="s">
        <v>181</v>
      </c>
      <c r="C61" s="29">
        <v>72</v>
      </c>
      <c r="D61" s="29"/>
      <c r="E61" s="29"/>
      <c r="F61" s="29"/>
      <c r="G61" s="29"/>
      <c r="H61" s="29">
        <v>101</v>
      </c>
      <c r="I61" s="37"/>
      <c r="J61" s="37"/>
      <c r="K61" s="33">
        <f>SUM(Table1[[#This Row],[FY 2014]:[FY 2021
(first quarter)]])</f>
        <v>173</v>
      </c>
    </row>
    <row r="62" spans="1:11" x14ac:dyDescent="0.2">
      <c r="A62" s="27" t="s">
        <v>70</v>
      </c>
      <c r="B62" s="38" t="s">
        <v>169</v>
      </c>
      <c r="C62" s="29">
        <v>50</v>
      </c>
      <c r="D62" s="50"/>
      <c r="E62" s="29"/>
      <c r="F62" s="29"/>
      <c r="G62" s="29"/>
      <c r="H62" s="29">
        <v>68</v>
      </c>
      <c r="I62" s="37"/>
      <c r="J62" s="37"/>
      <c r="K62" s="33">
        <f>SUM(Table1[[#This Row],[FY 2014]:[FY 2021
(first quarter)]])</f>
        <v>118</v>
      </c>
    </row>
    <row r="63" spans="1:11" x14ac:dyDescent="0.2">
      <c r="A63" s="27" t="s">
        <v>70</v>
      </c>
      <c r="B63" s="28" t="s">
        <v>172</v>
      </c>
      <c r="C63" s="29">
        <v>52</v>
      </c>
      <c r="D63" s="29"/>
      <c r="E63" s="29"/>
      <c r="F63" s="29"/>
      <c r="G63" s="29"/>
      <c r="H63" s="29">
        <v>58</v>
      </c>
      <c r="I63" s="37"/>
      <c r="J63" s="37"/>
      <c r="K63" s="33">
        <f>SUM(Table1[[#This Row],[FY 2014]:[FY 2021
(first quarter)]])</f>
        <v>110</v>
      </c>
    </row>
    <row r="64" spans="1:11" x14ac:dyDescent="0.2">
      <c r="A64" s="27" t="s">
        <v>70</v>
      </c>
      <c r="B64" s="28" t="s">
        <v>176</v>
      </c>
      <c r="C64" s="31"/>
      <c r="D64" s="31"/>
      <c r="E64" s="29"/>
      <c r="F64" s="29"/>
      <c r="G64" s="29"/>
      <c r="H64" s="29">
        <v>54</v>
      </c>
      <c r="I64" s="37"/>
      <c r="J64" s="37"/>
      <c r="K64" s="33">
        <f>SUM(Table1[[#This Row],[FY 2014]:[FY 2021
(first quarter)]])</f>
        <v>54</v>
      </c>
    </row>
    <row r="65" spans="1:11" x14ac:dyDescent="0.2">
      <c r="A65" s="27" t="s">
        <v>116</v>
      </c>
      <c r="B65" s="28" t="s">
        <v>66</v>
      </c>
      <c r="C65" s="29">
        <v>493</v>
      </c>
      <c r="D65" s="29">
        <v>237</v>
      </c>
      <c r="E65" s="29">
        <v>381</v>
      </c>
      <c r="F65" s="29">
        <v>288</v>
      </c>
      <c r="G65" s="29">
        <v>253</v>
      </c>
      <c r="H65" s="29">
        <v>539</v>
      </c>
      <c r="I65" s="37">
        <v>133</v>
      </c>
      <c r="J65" s="37">
        <v>61</v>
      </c>
      <c r="K65" s="33">
        <f>SUM(Table1[[#This Row],[FY 2014]:[FY 2021
(first quarter)]])</f>
        <v>2385</v>
      </c>
    </row>
    <row r="66" spans="1:11" x14ac:dyDescent="0.2">
      <c r="A66" s="27" t="s">
        <v>116</v>
      </c>
      <c r="B66" s="28" t="s">
        <v>129</v>
      </c>
      <c r="C66" s="29">
        <v>399</v>
      </c>
      <c r="D66" s="29">
        <v>159</v>
      </c>
      <c r="E66" s="29">
        <v>307</v>
      </c>
      <c r="F66" s="29">
        <v>260</v>
      </c>
      <c r="G66" s="29">
        <v>175</v>
      </c>
      <c r="H66" s="29">
        <v>463</v>
      </c>
      <c r="I66" s="37">
        <v>114</v>
      </c>
      <c r="J66" s="37"/>
      <c r="K66" s="33">
        <f>SUM(Table1[[#This Row],[FY 2014]:[FY 2021
(first quarter)]])</f>
        <v>1877</v>
      </c>
    </row>
    <row r="67" spans="1:11" x14ac:dyDescent="0.2">
      <c r="A67" s="27" t="s">
        <v>116</v>
      </c>
      <c r="B67" s="38" t="s">
        <v>189</v>
      </c>
      <c r="C67" s="29">
        <v>218</v>
      </c>
      <c r="D67" s="50">
        <v>102</v>
      </c>
      <c r="E67" s="29">
        <v>178</v>
      </c>
      <c r="F67" s="29">
        <v>136</v>
      </c>
      <c r="G67" s="29">
        <v>128</v>
      </c>
      <c r="H67" s="29">
        <v>233</v>
      </c>
      <c r="I67" s="37">
        <v>60</v>
      </c>
      <c r="J67" s="37"/>
      <c r="K67" s="33">
        <f>SUM(Table1[[#This Row],[FY 2014]:[FY 2021
(first quarter)]])</f>
        <v>1055</v>
      </c>
    </row>
    <row r="68" spans="1:11" x14ac:dyDescent="0.2">
      <c r="A68" s="27" t="s">
        <v>116</v>
      </c>
      <c r="B68" s="28" t="s">
        <v>195</v>
      </c>
      <c r="C68" s="29">
        <v>116</v>
      </c>
      <c r="D68" s="29">
        <v>56</v>
      </c>
      <c r="E68" s="29">
        <v>99</v>
      </c>
      <c r="F68" s="29">
        <v>74</v>
      </c>
      <c r="G68" s="29">
        <v>74</v>
      </c>
      <c r="H68" s="29">
        <v>142</v>
      </c>
      <c r="I68" s="37"/>
      <c r="J68" s="37"/>
      <c r="K68" s="33">
        <f>SUM(Table1[[#This Row],[FY 2014]:[FY 2021
(first quarter)]])</f>
        <v>561</v>
      </c>
    </row>
    <row r="69" spans="1:11" x14ac:dyDescent="0.2">
      <c r="A69" s="27" t="s">
        <v>116</v>
      </c>
      <c r="B69" s="28" t="s">
        <v>186</v>
      </c>
      <c r="C69" s="29">
        <v>93</v>
      </c>
      <c r="D69" s="29">
        <v>67</v>
      </c>
      <c r="E69" s="29">
        <v>81</v>
      </c>
      <c r="F69" s="29">
        <v>54</v>
      </c>
      <c r="G69" s="29">
        <v>106</v>
      </c>
      <c r="H69" s="29">
        <v>134</v>
      </c>
      <c r="I69" s="37"/>
      <c r="J69" s="37"/>
      <c r="K69" s="33">
        <f>SUM(Table1[[#This Row],[FY 2014]:[FY 2021
(first quarter)]])</f>
        <v>535</v>
      </c>
    </row>
    <row r="70" spans="1:11" x14ac:dyDescent="0.2">
      <c r="A70" s="27" t="s">
        <v>116</v>
      </c>
      <c r="B70" s="28" t="s">
        <v>192</v>
      </c>
      <c r="C70" s="29">
        <v>100</v>
      </c>
      <c r="D70" s="29"/>
      <c r="E70" s="29">
        <v>87</v>
      </c>
      <c r="F70" s="29"/>
      <c r="G70" s="29"/>
      <c r="H70" s="29">
        <v>97</v>
      </c>
      <c r="I70" s="37"/>
      <c r="J70" s="37"/>
      <c r="K70" s="33">
        <f>SUM(Table1[[#This Row],[FY 2014]:[FY 2021
(first quarter)]])</f>
        <v>284</v>
      </c>
    </row>
    <row r="71" spans="1:11" x14ac:dyDescent="0.2">
      <c r="A71" s="27" t="s">
        <v>116</v>
      </c>
      <c r="B71" s="28" t="s">
        <v>184</v>
      </c>
      <c r="C71" s="29"/>
      <c r="D71" s="29"/>
      <c r="E71" s="29"/>
      <c r="F71" s="29"/>
      <c r="G71" s="29"/>
      <c r="H71" s="29">
        <v>63</v>
      </c>
      <c r="I71" s="37"/>
      <c r="J71" s="37"/>
      <c r="K71" s="33">
        <f>SUM(Table1[[#This Row],[FY 2014]:[FY 2021
(first quarter)]])</f>
        <v>63</v>
      </c>
    </row>
    <row r="72" spans="1:11" x14ac:dyDescent="0.2">
      <c r="A72" s="27" t="s">
        <v>116</v>
      </c>
      <c r="B72" s="28" t="s">
        <v>197</v>
      </c>
      <c r="C72" s="29"/>
      <c r="D72" s="29"/>
      <c r="E72" s="29"/>
      <c r="F72" s="29"/>
      <c r="G72" s="29"/>
      <c r="H72" s="29">
        <v>63</v>
      </c>
      <c r="I72" s="37"/>
      <c r="J72" s="37"/>
      <c r="K72" s="33">
        <f>SUM(Table1[[#This Row],[FY 2014]:[FY 2021
(first quarter)]])</f>
        <v>63</v>
      </c>
    </row>
    <row r="73" spans="1:11" x14ac:dyDescent="0.2">
      <c r="A73" s="27" t="s">
        <v>116</v>
      </c>
      <c r="B73" s="28" t="s">
        <v>188</v>
      </c>
      <c r="C73" s="31"/>
      <c r="D73" s="31"/>
      <c r="E73" s="29"/>
      <c r="F73" s="29"/>
      <c r="G73" s="29"/>
      <c r="H73" s="29">
        <v>59</v>
      </c>
      <c r="I73" s="37"/>
      <c r="J73" s="37"/>
      <c r="K73" s="33">
        <f>SUM(Table1[[#This Row],[FY 2014]:[FY 2021
(first quarter)]])</f>
        <v>59</v>
      </c>
    </row>
    <row r="74" spans="1:11" x14ac:dyDescent="0.2">
      <c r="A74" s="27" t="s">
        <v>199</v>
      </c>
      <c r="B74" s="28" t="s">
        <v>175</v>
      </c>
      <c r="C74" s="29"/>
      <c r="D74" s="29"/>
      <c r="E74" s="29">
        <v>68</v>
      </c>
      <c r="F74" s="29">
        <v>63</v>
      </c>
      <c r="G74" s="29"/>
      <c r="H74" s="29">
        <v>72</v>
      </c>
      <c r="I74" s="37"/>
      <c r="J74" s="37"/>
      <c r="K74" s="33">
        <f>SUM(Table1[[#This Row],[FY 2014]:[FY 2021
(first quarter)]])</f>
        <v>203</v>
      </c>
    </row>
    <row r="75" spans="1:11" x14ac:dyDescent="0.2">
      <c r="A75" s="27" t="s">
        <v>199</v>
      </c>
      <c r="B75" s="38" t="s">
        <v>201</v>
      </c>
      <c r="C75" s="29"/>
      <c r="D75" s="50"/>
      <c r="E75" s="29">
        <v>68</v>
      </c>
      <c r="F75" s="29"/>
      <c r="G75" s="29"/>
      <c r="H75" s="29">
        <v>77</v>
      </c>
      <c r="I75" s="37"/>
      <c r="J75" s="37"/>
      <c r="K75" s="33">
        <f>SUM(Table1[[#This Row],[FY 2014]:[FY 2021
(first quarter)]])</f>
        <v>145</v>
      </c>
    </row>
    <row r="76" spans="1:11" x14ac:dyDescent="0.2">
      <c r="A76" s="27" t="s">
        <v>199</v>
      </c>
      <c r="B76" s="28" t="s">
        <v>200</v>
      </c>
      <c r="C76" s="31"/>
      <c r="D76" s="31"/>
      <c r="E76" s="29"/>
      <c r="F76" s="29"/>
      <c r="G76" s="29"/>
      <c r="H76" s="29">
        <v>61</v>
      </c>
      <c r="I76" s="37"/>
      <c r="J76" s="37"/>
      <c r="K76" s="33">
        <f>SUM(Table1[[#This Row],[FY 2014]:[FY 2021
(first quarter)]])</f>
        <v>61</v>
      </c>
    </row>
    <row r="77" spans="1:11" x14ac:dyDescent="0.2">
      <c r="A77" s="27" t="s">
        <v>145</v>
      </c>
      <c r="B77" s="38" t="s">
        <v>204</v>
      </c>
      <c r="C77" s="29">
        <v>273</v>
      </c>
      <c r="D77" s="50">
        <v>144</v>
      </c>
      <c r="E77" s="29">
        <v>256</v>
      </c>
      <c r="F77" s="29">
        <v>211</v>
      </c>
      <c r="G77" s="29">
        <v>195</v>
      </c>
      <c r="H77" s="29">
        <v>395</v>
      </c>
      <c r="I77" s="37">
        <v>119</v>
      </c>
      <c r="J77" s="37"/>
      <c r="K77" s="33">
        <f>SUM(Table1[[#This Row],[FY 2014]:[FY 2021
(first quarter)]])</f>
        <v>1593</v>
      </c>
    </row>
    <row r="78" spans="1:11" x14ac:dyDescent="0.2">
      <c r="A78" s="27" t="s">
        <v>145</v>
      </c>
      <c r="B78" s="28" t="s">
        <v>146</v>
      </c>
      <c r="C78" s="29">
        <v>100</v>
      </c>
      <c r="D78" s="29"/>
      <c r="E78" s="29">
        <v>79</v>
      </c>
      <c r="F78" s="29">
        <v>78</v>
      </c>
      <c r="G78" s="29">
        <v>99</v>
      </c>
      <c r="H78" s="29">
        <v>128</v>
      </c>
      <c r="I78" s="37"/>
      <c r="J78" s="37"/>
      <c r="K78" s="33">
        <f>SUM(Table1[[#This Row],[FY 2014]:[FY 2021
(first quarter)]])</f>
        <v>484</v>
      </c>
    </row>
    <row r="79" spans="1:11" x14ac:dyDescent="0.2">
      <c r="A79" s="27" t="s">
        <v>145</v>
      </c>
      <c r="B79" s="28" t="s">
        <v>205</v>
      </c>
      <c r="C79" s="29">
        <v>75</v>
      </c>
      <c r="D79" s="29"/>
      <c r="E79" s="29">
        <v>52</v>
      </c>
      <c r="F79" s="29"/>
      <c r="G79" s="29"/>
      <c r="H79" s="29">
        <v>106</v>
      </c>
      <c r="I79" s="37"/>
      <c r="J79" s="37"/>
      <c r="K79" s="33">
        <f>SUM(Table1[[#This Row],[FY 2014]:[FY 2021
(first quarter)]])</f>
        <v>233</v>
      </c>
    </row>
    <row r="80" spans="1:11" x14ac:dyDescent="0.2">
      <c r="A80" s="27" t="s">
        <v>145</v>
      </c>
      <c r="B80" s="28" t="s">
        <v>203</v>
      </c>
      <c r="C80" s="31"/>
      <c r="D80" s="31"/>
      <c r="E80" s="29"/>
      <c r="F80" s="29"/>
      <c r="G80" s="29"/>
      <c r="H80" s="29">
        <v>54</v>
      </c>
      <c r="I80" s="37"/>
      <c r="J80" s="37"/>
      <c r="K80" s="33">
        <f>SUM(Table1[[#This Row],[FY 2014]:[FY 2021
(first quarter)]])</f>
        <v>54</v>
      </c>
    </row>
    <row r="81" spans="1:11" x14ac:dyDescent="0.2">
      <c r="A81" s="27" t="s">
        <v>177</v>
      </c>
      <c r="B81" s="38" t="s">
        <v>178</v>
      </c>
      <c r="C81" s="29">
        <v>188</v>
      </c>
      <c r="D81" s="50">
        <v>89</v>
      </c>
      <c r="E81" s="29">
        <v>173</v>
      </c>
      <c r="F81" s="29">
        <v>173</v>
      </c>
      <c r="G81" s="29">
        <v>132</v>
      </c>
      <c r="H81" s="29">
        <v>355</v>
      </c>
      <c r="I81" s="37">
        <v>87</v>
      </c>
      <c r="J81" s="37"/>
      <c r="K81" s="33">
        <f>SUM(Table1[[#This Row],[FY 2014]:[FY 2021
(first quarter)]])</f>
        <v>1197</v>
      </c>
    </row>
    <row r="82" spans="1:11" x14ac:dyDescent="0.2">
      <c r="A82" s="27" t="s">
        <v>177</v>
      </c>
      <c r="B82" s="28" t="s">
        <v>210</v>
      </c>
      <c r="C82" s="29"/>
      <c r="D82" s="29"/>
      <c r="E82" s="29"/>
      <c r="F82" s="29"/>
      <c r="G82" s="29"/>
      <c r="H82" s="29">
        <v>71</v>
      </c>
      <c r="I82" s="37"/>
      <c r="J82" s="37"/>
      <c r="K82" s="33">
        <f>SUM(Table1[[#This Row],[FY 2014]:[FY 2021
(first quarter)]])</f>
        <v>71</v>
      </c>
    </row>
    <row r="83" spans="1:11" x14ac:dyDescent="0.2">
      <c r="A83" s="40" t="s">
        <v>177</v>
      </c>
      <c r="B83" s="41" t="s">
        <v>207</v>
      </c>
      <c r="C83" s="42">
        <v>65</v>
      </c>
      <c r="D83" s="42"/>
      <c r="E83" s="42"/>
      <c r="F83" s="42"/>
      <c r="G83" s="42"/>
      <c r="H83" s="43"/>
      <c r="I83" s="44"/>
      <c r="J83" s="44"/>
      <c r="K83" s="33">
        <f>SUM(Table1[[#This Row],[FY 2014]:[FY 2021
(first quarter)]])</f>
        <v>65</v>
      </c>
    </row>
    <row r="84" spans="1:11" x14ac:dyDescent="0.2">
      <c r="A84" s="27" t="s">
        <v>177</v>
      </c>
      <c r="B84" s="28" t="s">
        <v>206</v>
      </c>
      <c r="C84" s="31"/>
      <c r="D84" s="31"/>
      <c r="E84" s="29"/>
      <c r="F84" s="29"/>
      <c r="G84" s="29"/>
      <c r="H84" s="29">
        <v>55</v>
      </c>
      <c r="I84" s="37"/>
      <c r="J84" s="37"/>
      <c r="K84" s="33">
        <f>SUM(Table1[[#This Row],[FY 2014]:[FY 2021
(first quarter)]])</f>
        <v>55</v>
      </c>
    </row>
    <row r="85" spans="1:11" x14ac:dyDescent="0.2">
      <c r="A85" s="27" t="s">
        <v>213</v>
      </c>
      <c r="B85" s="28" t="s">
        <v>220</v>
      </c>
      <c r="C85" s="29">
        <v>67</v>
      </c>
      <c r="D85" s="29"/>
      <c r="E85" s="29">
        <v>69</v>
      </c>
      <c r="F85" s="29">
        <v>68</v>
      </c>
      <c r="G85" s="29">
        <v>79</v>
      </c>
      <c r="H85" s="29">
        <v>138</v>
      </c>
      <c r="I85" s="37"/>
      <c r="J85" s="37"/>
      <c r="K85" s="33">
        <f>SUM(Table1[[#This Row],[FY 2014]:[FY 2021
(first quarter)]])</f>
        <v>421</v>
      </c>
    </row>
    <row r="86" spans="1:11" x14ac:dyDescent="0.2">
      <c r="A86" s="27" t="s">
        <v>213</v>
      </c>
      <c r="B86" s="28" t="s">
        <v>214</v>
      </c>
      <c r="C86" s="29">
        <v>58</v>
      </c>
      <c r="D86" s="29">
        <v>65</v>
      </c>
      <c r="E86" s="29">
        <v>65</v>
      </c>
      <c r="F86" s="29">
        <v>52</v>
      </c>
      <c r="G86" s="29">
        <v>59</v>
      </c>
      <c r="H86" s="29">
        <v>69</v>
      </c>
      <c r="I86" s="37"/>
      <c r="J86" s="37"/>
      <c r="K86" s="33">
        <f>SUM(Table1[[#This Row],[FY 2014]:[FY 2021
(first quarter)]])</f>
        <v>368</v>
      </c>
    </row>
    <row r="87" spans="1:11" x14ac:dyDescent="0.2">
      <c r="A87" s="27" t="s">
        <v>213</v>
      </c>
      <c r="B87" s="28" t="s">
        <v>215</v>
      </c>
      <c r="C87" s="29"/>
      <c r="D87" s="29"/>
      <c r="E87" s="29"/>
      <c r="F87" s="29">
        <v>56</v>
      </c>
      <c r="G87" s="29"/>
      <c r="H87" s="29">
        <v>87</v>
      </c>
      <c r="I87" s="37"/>
      <c r="J87" s="37"/>
      <c r="K87" s="33">
        <f>SUM(Table1[[#This Row],[FY 2014]:[FY 2021
(first quarter)]])</f>
        <v>143</v>
      </c>
    </row>
    <row r="88" spans="1:11" x14ac:dyDescent="0.2">
      <c r="A88" s="27" t="s">
        <v>213</v>
      </c>
      <c r="B88" s="28" t="s">
        <v>218</v>
      </c>
      <c r="C88" s="29"/>
      <c r="D88" s="29">
        <v>57</v>
      </c>
      <c r="E88" s="29"/>
      <c r="F88" s="29"/>
      <c r="G88" s="29"/>
      <c r="H88" s="29"/>
      <c r="I88" s="37"/>
      <c r="J88" s="37"/>
      <c r="K88" s="33">
        <f>SUM(Table1[[#This Row],[FY 2014]:[FY 2021
(first quarter)]])</f>
        <v>57</v>
      </c>
    </row>
    <row r="89" spans="1:11" x14ac:dyDescent="0.2">
      <c r="A89" s="27" t="s">
        <v>221</v>
      </c>
      <c r="B89" s="28" t="s">
        <v>72</v>
      </c>
      <c r="C89" s="29">
        <v>120</v>
      </c>
      <c r="D89" s="29">
        <v>76</v>
      </c>
      <c r="E89" s="29">
        <v>129</v>
      </c>
      <c r="F89" s="29">
        <v>102</v>
      </c>
      <c r="G89" s="29">
        <v>94</v>
      </c>
      <c r="H89" s="29">
        <v>185</v>
      </c>
      <c r="I89" s="37"/>
      <c r="J89" s="37"/>
      <c r="K89" s="33">
        <f>SUM(Table1[[#This Row],[FY 2014]:[FY 2021
(first quarter)]])</f>
        <v>706</v>
      </c>
    </row>
    <row r="90" spans="1:11" x14ac:dyDescent="0.2">
      <c r="A90" s="27" t="s">
        <v>221</v>
      </c>
      <c r="B90" s="28" t="s">
        <v>222</v>
      </c>
      <c r="C90" s="29"/>
      <c r="D90" s="29"/>
      <c r="E90" s="29">
        <v>72</v>
      </c>
      <c r="F90" s="29"/>
      <c r="G90" s="29"/>
      <c r="H90" s="29">
        <v>81</v>
      </c>
      <c r="I90" s="37"/>
      <c r="J90" s="37"/>
      <c r="K90" s="33">
        <f>SUM(Table1[[#This Row],[FY 2014]:[FY 2021
(first quarter)]])</f>
        <v>153</v>
      </c>
    </row>
    <row r="91" spans="1:11" x14ac:dyDescent="0.2">
      <c r="A91" s="27" t="s">
        <v>221</v>
      </c>
      <c r="B91" s="28" t="s">
        <v>223</v>
      </c>
      <c r="C91" s="29"/>
      <c r="D91" s="29"/>
      <c r="E91" s="29"/>
      <c r="F91" s="29"/>
      <c r="G91" s="29"/>
      <c r="H91" s="29">
        <v>77</v>
      </c>
      <c r="I91" s="37"/>
      <c r="J91" s="37"/>
      <c r="K91" s="33">
        <f>SUM(Table1[[#This Row],[FY 2014]:[FY 2021
(first quarter)]])</f>
        <v>77</v>
      </c>
    </row>
    <row r="92" spans="1:11" x14ac:dyDescent="0.2">
      <c r="A92" s="27" t="s">
        <v>221</v>
      </c>
      <c r="B92" s="38" t="s">
        <v>224</v>
      </c>
      <c r="C92" s="31"/>
      <c r="D92" s="39"/>
      <c r="E92" s="29"/>
      <c r="F92" s="29"/>
      <c r="G92" s="29"/>
      <c r="H92" s="29">
        <v>63</v>
      </c>
      <c r="I92" s="37"/>
      <c r="J92" s="37"/>
      <c r="K92" s="33">
        <f>SUM(Table1[[#This Row],[FY 2014]:[FY 2021
(first quarter)]])</f>
        <v>63</v>
      </c>
    </row>
    <row r="93" spans="1:11" x14ac:dyDescent="0.2">
      <c r="A93" s="27" t="s">
        <v>108</v>
      </c>
      <c r="B93" s="28" t="s">
        <v>109</v>
      </c>
      <c r="C93" s="29">
        <v>738</v>
      </c>
      <c r="D93" s="29">
        <v>164</v>
      </c>
      <c r="E93" s="29">
        <v>335</v>
      </c>
      <c r="F93" s="29">
        <v>358</v>
      </c>
      <c r="G93" s="29">
        <v>261</v>
      </c>
      <c r="H93" s="29">
        <v>649</v>
      </c>
      <c r="I93" s="37">
        <v>122</v>
      </c>
      <c r="J93" s="37"/>
      <c r="K93" s="33">
        <f>SUM(Table1[[#This Row],[FY 2014]:[FY 2021
(first quarter)]])</f>
        <v>2627</v>
      </c>
    </row>
    <row r="94" spans="1:11" x14ac:dyDescent="0.2">
      <c r="A94" s="27" t="s">
        <v>108</v>
      </c>
      <c r="B94" s="28" t="s">
        <v>166</v>
      </c>
      <c r="C94" s="29">
        <v>233</v>
      </c>
      <c r="D94" s="29">
        <v>95</v>
      </c>
      <c r="E94" s="29">
        <v>195</v>
      </c>
      <c r="F94" s="29">
        <v>210</v>
      </c>
      <c r="G94" s="29">
        <v>189</v>
      </c>
      <c r="H94" s="29">
        <v>338</v>
      </c>
      <c r="I94" s="37">
        <v>63</v>
      </c>
      <c r="J94" s="37"/>
      <c r="K94" s="33">
        <f>SUM(Table1[[#This Row],[FY 2014]:[FY 2021
(first quarter)]])</f>
        <v>1323</v>
      </c>
    </row>
    <row r="95" spans="1:11" x14ac:dyDescent="0.2">
      <c r="A95" s="27" t="s">
        <v>108</v>
      </c>
      <c r="B95" s="28" t="s">
        <v>173</v>
      </c>
      <c r="C95" s="29">
        <v>317</v>
      </c>
      <c r="D95" s="29">
        <v>94</v>
      </c>
      <c r="E95" s="29">
        <v>170</v>
      </c>
      <c r="F95" s="29">
        <v>202</v>
      </c>
      <c r="G95" s="29">
        <v>166</v>
      </c>
      <c r="H95" s="29">
        <v>266</v>
      </c>
      <c r="I95" s="37"/>
      <c r="J95" s="37"/>
      <c r="K95" s="33">
        <f>SUM(Table1[[#This Row],[FY 2014]:[FY 2021
(first quarter)]])</f>
        <v>1215</v>
      </c>
    </row>
    <row r="96" spans="1:11" x14ac:dyDescent="0.2">
      <c r="A96" s="27" t="s">
        <v>108</v>
      </c>
      <c r="B96" s="28" t="s">
        <v>228</v>
      </c>
      <c r="C96" s="29">
        <v>70</v>
      </c>
      <c r="D96" s="29"/>
      <c r="E96" s="29"/>
      <c r="F96" s="29"/>
      <c r="G96" s="29"/>
      <c r="H96" s="29">
        <v>110</v>
      </c>
      <c r="I96" s="37"/>
      <c r="J96" s="37"/>
      <c r="K96" s="33">
        <f>SUM(Table1[[#This Row],[FY 2014]:[FY 2021
(first quarter)]])</f>
        <v>180</v>
      </c>
    </row>
    <row r="97" spans="1:11" x14ac:dyDescent="0.2">
      <c r="A97" s="27" t="s">
        <v>108</v>
      </c>
      <c r="B97" s="28" t="s">
        <v>229</v>
      </c>
      <c r="C97" s="29">
        <v>69</v>
      </c>
      <c r="D97" s="29"/>
      <c r="E97" s="29"/>
      <c r="F97" s="29"/>
      <c r="G97" s="29"/>
      <c r="H97" s="29">
        <v>92</v>
      </c>
      <c r="I97" s="37"/>
      <c r="J97" s="37"/>
      <c r="K97" s="33">
        <f>SUM(Table1[[#This Row],[FY 2014]:[FY 2021
(first quarter)]])</f>
        <v>161</v>
      </c>
    </row>
    <row r="98" spans="1:11" x14ac:dyDescent="0.2">
      <c r="A98" s="27" t="s">
        <v>114</v>
      </c>
      <c r="B98" s="28" t="s">
        <v>74</v>
      </c>
      <c r="C98" s="29">
        <v>508</v>
      </c>
      <c r="D98" s="29">
        <v>269</v>
      </c>
      <c r="E98" s="29">
        <v>531</v>
      </c>
      <c r="F98" s="29">
        <v>308</v>
      </c>
      <c r="G98" s="29">
        <v>178</v>
      </c>
      <c r="H98" s="29">
        <v>435</v>
      </c>
      <c r="I98" s="37">
        <v>96</v>
      </c>
      <c r="J98" s="37"/>
      <c r="K98" s="33">
        <f>SUM(Table1[[#This Row],[FY 2014]:[FY 2021
(first quarter)]])</f>
        <v>2325</v>
      </c>
    </row>
    <row r="99" spans="1:11" x14ac:dyDescent="0.2">
      <c r="A99" s="27" t="s">
        <v>114</v>
      </c>
      <c r="B99" s="28" t="s">
        <v>125</v>
      </c>
      <c r="C99" s="29">
        <v>311</v>
      </c>
      <c r="D99" s="29">
        <v>181</v>
      </c>
      <c r="E99" s="29">
        <v>304</v>
      </c>
      <c r="F99" s="29">
        <v>258</v>
      </c>
      <c r="G99" s="29">
        <v>246</v>
      </c>
      <c r="H99" s="29">
        <v>410</v>
      </c>
      <c r="I99" s="37">
        <v>124</v>
      </c>
      <c r="J99" s="37"/>
      <c r="K99" s="33">
        <f>SUM(Table1[[#This Row],[FY 2014]:[FY 2021
(first quarter)]])</f>
        <v>1834</v>
      </c>
    </row>
    <row r="100" spans="1:11" x14ac:dyDescent="0.2">
      <c r="A100" s="27" t="s">
        <v>114</v>
      </c>
      <c r="B100" s="28" t="s">
        <v>148</v>
      </c>
      <c r="C100" s="29">
        <v>251</v>
      </c>
      <c r="D100" s="29">
        <v>125</v>
      </c>
      <c r="E100" s="29">
        <v>307</v>
      </c>
      <c r="F100" s="29">
        <v>259</v>
      </c>
      <c r="G100" s="29">
        <v>158</v>
      </c>
      <c r="H100" s="29">
        <v>393</v>
      </c>
      <c r="I100" s="37">
        <v>100</v>
      </c>
      <c r="J100" s="37"/>
      <c r="K100" s="33">
        <f>SUM(Table1[[#This Row],[FY 2014]:[FY 2021
(first quarter)]])</f>
        <v>1593</v>
      </c>
    </row>
    <row r="101" spans="1:11" x14ac:dyDescent="0.2">
      <c r="A101" s="27" t="s">
        <v>114</v>
      </c>
      <c r="B101" s="28" t="s">
        <v>212</v>
      </c>
      <c r="C101" s="29">
        <v>90</v>
      </c>
      <c r="D101" s="29">
        <v>62</v>
      </c>
      <c r="E101" s="29">
        <v>161</v>
      </c>
      <c r="F101" s="29">
        <v>123</v>
      </c>
      <c r="G101" s="29">
        <v>121</v>
      </c>
      <c r="H101" s="29">
        <v>220</v>
      </c>
      <c r="I101" s="37"/>
      <c r="J101" s="37"/>
      <c r="K101" s="33">
        <f>SUM(Table1[[#This Row],[FY 2014]:[FY 2021
(first quarter)]])</f>
        <v>777</v>
      </c>
    </row>
    <row r="102" spans="1:11" x14ac:dyDescent="0.2">
      <c r="A102" s="27" t="s">
        <v>114</v>
      </c>
      <c r="B102" s="28" t="s">
        <v>233</v>
      </c>
      <c r="C102" s="29">
        <v>85</v>
      </c>
      <c r="D102" s="29"/>
      <c r="E102" s="29">
        <v>100</v>
      </c>
      <c r="F102" s="29">
        <v>52</v>
      </c>
      <c r="G102" s="31"/>
      <c r="H102" s="29">
        <v>122</v>
      </c>
      <c r="I102" s="37"/>
      <c r="J102" s="37"/>
      <c r="K102" s="33">
        <f>SUM(Table1[[#This Row],[FY 2014]:[FY 2021
(first quarter)]])</f>
        <v>359</v>
      </c>
    </row>
    <row r="103" spans="1:11" x14ac:dyDescent="0.2">
      <c r="A103" s="27" t="s">
        <v>114</v>
      </c>
      <c r="B103" s="28" t="s">
        <v>231</v>
      </c>
      <c r="C103" s="29"/>
      <c r="D103" s="29"/>
      <c r="E103" s="29">
        <v>64</v>
      </c>
      <c r="F103" s="29"/>
      <c r="G103" s="29"/>
      <c r="H103" s="29">
        <v>71</v>
      </c>
      <c r="I103" s="37"/>
      <c r="J103" s="37"/>
      <c r="K103" s="33">
        <f>SUM(Table1[[#This Row],[FY 2014]:[FY 2021
(first quarter)]])</f>
        <v>135</v>
      </c>
    </row>
    <row r="104" spans="1:11" x14ac:dyDescent="0.2">
      <c r="A104" s="27" t="s">
        <v>76</v>
      </c>
      <c r="B104" s="28" t="s">
        <v>77</v>
      </c>
      <c r="C104" s="29">
        <v>1328</v>
      </c>
      <c r="D104" s="29">
        <v>660</v>
      </c>
      <c r="E104" s="29">
        <v>1420</v>
      </c>
      <c r="F104" s="29">
        <v>1054</v>
      </c>
      <c r="G104" s="29">
        <v>571</v>
      </c>
      <c r="H104" s="29">
        <v>1558</v>
      </c>
      <c r="I104" s="37">
        <v>263</v>
      </c>
      <c r="J104" s="37">
        <v>87</v>
      </c>
      <c r="K104" s="33">
        <f>SUM(Table1[[#This Row],[FY 2014]:[FY 2021
(first quarter)]])</f>
        <v>6941</v>
      </c>
    </row>
    <row r="105" spans="1:11" x14ac:dyDescent="0.2">
      <c r="A105" s="27" t="s">
        <v>76</v>
      </c>
      <c r="B105" s="28" t="s">
        <v>85</v>
      </c>
      <c r="C105" s="29">
        <v>1117</v>
      </c>
      <c r="D105" s="29">
        <v>533</v>
      </c>
      <c r="E105" s="29">
        <v>1079</v>
      </c>
      <c r="F105" s="29">
        <v>775</v>
      </c>
      <c r="G105" s="29">
        <v>356</v>
      </c>
      <c r="H105" s="29">
        <v>1165</v>
      </c>
      <c r="I105" s="37">
        <v>214</v>
      </c>
      <c r="J105" s="37"/>
      <c r="K105" s="33">
        <f>SUM(Table1[[#This Row],[FY 2014]:[FY 2021
(first quarter)]])</f>
        <v>5239</v>
      </c>
    </row>
    <row r="106" spans="1:11" x14ac:dyDescent="0.2">
      <c r="A106" s="27" t="s">
        <v>76</v>
      </c>
      <c r="B106" s="28" t="s">
        <v>118</v>
      </c>
      <c r="C106" s="29">
        <v>379</v>
      </c>
      <c r="D106" s="29">
        <v>147</v>
      </c>
      <c r="E106" s="29">
        <v>346</v>
      </c>
      <c r="F106" s="29">
        <v>299</v>
      </c>
      <c r="G106" s="29">
        <v>221</v>
      </c>
      <c r="H106" s="29">
        <v>612</v>
      </c>
      <c r="I106" s="37">
        <v>107</v>
      </c>
      <c r="J106" s="37"/>
      <c r="K106" s="33">
        <f>SUM(Table1[[#This Row],[FY 2014]:[FY 2021
(first quarter)]])</f>
        <v>2111</v>
      </c>
    </row>
    <row r="107" spans="1:11" x14ac:dyDescent="0.2">
      <c r="A107" s="27" t="s">
        <v>76</v>
      </c>
      <c r="B107" s="28" t="s">
        <v>135</v>
      </c>
      <c r="C107" s="29">
        <v>287</v>
      </c>
      <c r="D107" s="29">
        <v>132</v>
      </c>
      <c r="E107" s="29">
        <v>352</v>
      </c>
      <c r="F107" s="29">
        <v>266</v>
      </c>
      <c r="G107" s="29">
        <v>178</v>
      </c>
      <c r="H107" s="29">
        <v>486</v>
      </c>
      <c r="I107" s="37">
        <v>87</v>
      </c>
      <c r="J107" s="37"/>
      <c r="K107" s="33">
        <f>SUM(Table1[[#This Row],[FY 2014]:[FY 2021
(first quarter)]])</f>
        <v>1788</v>
      </c>
    </row>
    <row r="108" spans="1:11" x14ac:dyDescent="0.2">
      <c r="A108" s="27" t="s">
        <v>76</v>
      </c>
      <c r="B108" s="28" t="s">
        <v>196</v>
      </c>
      <c r="C108" s="29">
        <v>210</v>
      </c>
      <c r="D108" s="29">
        <v>81</v>
      </c>
      <c r="E108" s="29">
        <v>186</v>
      </c>
      <c r="F108" s="29">
        <v>158</v>
      </c>
      <c r="G108" s="29">
        <v>89</v>
      </c>
      <c r="H108" s="29">
        <v>258</v>
      </c>
      <c r="I108" s="37"/>
      <c r="J108" s="37"/>
      <c r="K108" s="33">
        <f>SUM(Table1[[#This Row],[FY 2014]:[FY 2021
(first quarter)]])</f>
        <v>982</v>
      </c>
    </row>
    <row r="109" spans="1:11" x14ac:dyDescent="0.2">
      <c r="A109" s="27" t="s">
        <v>76</v>
      </c>
      <c r="B109" s="28" t="s">
        <v>219</v>
      </c>
      <c r="C109" s="29">
        <v>192</v>
      </c>
      <c r="D109" s="29">
        <v>73</v>
      </c>
      <c r="E109" s="29">
        <v>157</v>
      </c>
      <c r="F109" s="29">
        <v>126</v>
      </c>
      <c r="G109" s="29">
        <v>54</v>
      </c>
      <c r="H109" s="29">
        <v>143</v>
      </c>
      <c r="I109" s="37"/>
      <c r="J109" s="37"/>
      <c r="K109" s="33">
        <f>SUM(Table1[[#This Row],[FY 2014]:[FY 2021
(first quarter)]])</f>
        <v>745</v>
      </c>
    </row>
    <row r="110" spans="1:11" x14ac:dyDescent="0.2">
      <c r="A110" s="27" t="s">
        <v>76</v>
      </c>
      <c r="B110" s="28" t="s">
        <v>226</v>
      </c>
      <c r="C110" s="29">
        <v>132</v>
      </c>
      <c r="D110" s="29">
        <v>56</v>
      </c>
      <c r="E110" s="29">
        <v>103</v>
      </c>
      <c r="F110" s="29">
        <v>84</v>
      </c>
      <c r="G110" s="29">
        <v>69</v>
      </c>
      <c r="H110" s="29">
        <v>128</v>
      </c>
      <c r="I110" s="37"/>
      <c r="J110" s="37"/>
      <c r="K110" s="33">
        <f>SUM(Table1[[#This Row],[FY 2014]:[FY 2021
(first quarter)]])</f>
        <v>572</v>
      </c>
    </row>
    <row r="111" spans="1:11" x14ac:dyDescent="0.2">
      <c r="A111" s="27" t="s">
        <v>76</v>
      </c>
      <c r="B111" s="28" t="s">
        <v>236</v>
      </c>
      <c r="C111" s="29"/>
      <c r="D111" s="29"/>
      <c r="E111" s="29">
        <v>53</v>
      </c>
      <c r="F111" s="29"/>
      <c r="G111" s="29"/>
      <c r="H111" s="29">
        <v>58</v>
      </c>
      <c r="I111" s="37"/>
      <c r="J111" s="37"/>
      <c r="K111" s="33">
        <f>SUM(Table1[[#This Row],[FY 2014]:[FY 2021
(first quarter)]])</f>
        <v>111</v>
      </c>
    </row>
    <row r="112" spans="1:11" x14ac:dyDescent="0.2">
      <c r="A112" s="27" t="s">
        <v>239</v>
      </c>
      <c r="B112" s="28" t="s">
        <v>240</v>
      </c>
      <c r="C112" s="29">
        <v>75</v>
      </c>
      <c r="D112" s="29"/>
      <c r="E112" s="29">
        <v>78</v>
      </c>
      <c r="F112" s="29">
        <v>56</v>
      </c>
      <c r="G112" s="31"/>
      <c r="H112" s="29">
        <v>103</v>
      </c>
      <c r="I112" s="37"/>
      <c r="J112" s="37"/>
      <c r="K112" s="33">
        <f>SUM(Table1[[#This Row],[FY 2014]:[FY 2021
(first quarter)]])</f>
        <v>312</v>
      </c>
    </row>
    <row r="113" spans="1:11" x14ac:dyDescent="0.2">
      <c r="A113" s="27" t="s">
        <v>239</v>
      </c>
      <c r="B113" s="28" t="s">
        <v>243</v>
      </c>
      <c r="C113" s="29">
        <v>52</v>
      </c>
      <c r="D113" s="29"/>
      <c r="E113" s="29">
        <v>73</v>
      </c>
      <c r="F113" s="29"/>
      <c r="G113" s="31"/>
      <c r="H113" s="29">
        <v>59</v>
      </c>
      <c r="I113" s="37"/>
      <c r="J113" s="37"/>
      <c r="K113" s="33">
        <f>SUM(Table1[[#This Row],[FY 2014]:[FY 2021
(first quarter)]])</f>
        <v>184</v>
      </c>
    </row>
    <row r="114" spans="1:11" x14ac:dyDescent="0.2">
      <c r="A114" s="27" t="s">
        <v>241</v>
      </c>
      <c r="B114" s="28" t="s">
        <v>242</v>
      </c>
      <c r="C114" s="29">
        <v>68</v>
      </c>
      <c r="D114" s="29">
        <v>52</v>
      </c>
      <c r="E114" s="29">
        <v>61</v>
      </c>
      <c r="F114" s="29">
        <v>53</v>
      </c>
      <c r="G114" s="29">
        <v>53</v>
      </c>
      <c r="H114" s="29">
        <v>129</v>
      </c>
      <c r="I114" s="37"/>
      <c r="J114" s="37"/>
      <c r="K114" s="33">
        <f>SUM(Table1[[#This Row],[FY 2014]:[FY 2021
(first quarter)]])</f>
        <v>416</v>
      </c>
    </row>
    <row r="115" spans="1:11" x14ac:dyDescent="0.2">
      <c r="A115" s="27" t="s">
        <v>241</v>
      </c>
      <c r="B115" s="28" t="s">
        <v>246</v>
      </c>
      <c r="C115" s="29"/>
      <c r="D115" s="29"/>
      <c r="E115" s="29">
        <v>60</v>
      </c>
      <c r="F115" s="29">
        <v>65</v>
      </c>
      <c r="G115" s="31"/>
      <c r="H115" s="29">
        <v>130</v>
      </c>
      <c r="I115" s="37"/>
      <c r="J115" s="37"/>
      <c r="K115" s="33">
        <f>SUM(Table1[[#This Row],[FY 2014]:[FY 2021
(first quarter)]])</f>
        <v>255</v>
      </c>
    </row>
    <row r="116" spans="1:11" x14ac:dyDescent="0.2">
      <c r="A116" s="27" t="s">
        <v>241</v>
      </c>
      <c r="B116" s="28" t="s">
        <v>248</v>
      </c>
      <c r="C116" s="29"/>
      <c r="D116" s="29"/>
      <c r="E116" s="29">
        <v>53</v>
      </c>
      <c r="F116" s="29">
        <v>55</v>
      </c>
      <c r="G116" s="29"/>
      <c r="H116" s="29">
        <v>66</v>
      </c>
      <c r="I116" s="37"/>
      <c r="J116" s="37"/>
      <c r="K116" s="33">
        <f>SUM(Table1[[#This Row],[FY 2014]:[FY 2021
(first quarter)]])</f>
        <v>174</v>
      </c>
    </row>
    <row r="117" spans="1:11" x14ac:dyDescent="0.2">
      <c r="A117" s="27" t="s">
        <v>241</v>
      </c>
      <c r="B117" s="28" t="s">
        <v>245</v>
      </c>
      <c r="C117" s="29"/>
      <c r="D117" s="29"/>
      <c r="E117" s="29"/>
      <c r="F117" s="29"/>
      <c r="G117" s="31"/>
      <c r="H117" s="29">
        <v>65</v>
      </c>
      <c r="I117" s="37"/>
      <c r="J117" s="37"/>
      <c r="K117" s="33">
        <f>SUM(Table1[[#This Row],[FY 2014]:[FY 2021
(first quarter)]])</f>
        <v>65</v>
      </c>
    </row>
    <row r="118" spans="1:11" x14ac:dyDescent="0.2">
      <c r="A118" s="27" t="s">
        <v>244</v>
      </c>
      <c r="B118" s="28" t="s">
        <v>210</v>
      </c>
      <c r="C118" s="29">
        <v>51</v>
      </c>
      <c r="D118" s="29"/>
      <c r="E118" s="29">
        <v>84</v>
      </c>
      <c r="F118" s="29">
        <v>79</v>
      </c>
      <c r="G118" s="29">
        <v>62</v>
      </c>
      <c r="H118" s="29">
        <v>135</v>
      </c>
      <c r="I118" s="37"/>
      <c r="J118" s="37"/>
      <c r="K118" s="33">
        <f>SUM(Table1[[#This Row],[FY 2014]:[FY 2021
(first quarter)]])</f>
        <v>411</v>
      </c>
    </row>
    <row r="119" spans="1:11" x14ac:dyDescent="0.2">
      <c r="A119" s="27" t="s">
        <v>244</v>
      </c>
      <c r="B119" s="28" t="s">
        <v>249</v>
      </c>
      <c r="C119" s="29"/>
      <c r="D119" s="29"/>
      <c r="E119" s="29"/>
      <c r="F119" s="29"/>
      <c r="G119" s="29"/>
      <c r="H119" s="29">
        <v>73</v>
      </c>
      <c r="I119" s="37"/>
      <c r="J119" s="37"/>
      <c r="K119" s="33">
        <f>SUM(Table1[[#This Row],[FY 2014]:[FY 2021
(first quarter)]])</f>
        <v>73</v>
      </c>
    </row>
    <row r="120" spans="1:11" x14ac:dyDescent="0.2">
      <c r="A120" s="27" t="s">
        <v>244</v>
      </c>
      <c r="B120" s="38" t="s">
        <v>252</v>
      </c>
      <c r="C120" s="31"/>
      <c r="D120" s="39"/>
      <c r="E120" s="29"/>
      <c r="F120" s="29"/>
      <c r="G120" s="29"/>
      <c r="H120" s="29">
        <v>54</v>
      </c>
      <c r="I120" s="37"/>
      <c r="J120" s="37"/>
      <c r="K120" s="33">
        <f>SUM(Table1[[#This Row],[FY 2014]:[FY 2021
(first quarter)]])</f>
        <v>54</v>
      </c>
    </row>
    <row r="121" spans="1:11" x14ac:dyDescent="0.2">
      <c r="A121" s="27" t="s">
        <v>250</v>
      </c>
      <c r="B121" s="28" t="s">
        <v>251</v>
      </c>
      <c r="C121" s="29">
        <v>54</v>
      </c>
      <c r="D121" s="29"/>
      <c r="E121" s="29">
        <v>86</v>
      </c>
      <c r="F121" s="29">
        <v>52</v>
      </c>
      <c r="G121" s="29">
        <v>81</v>
      </c>
      <c r="H121" s="29">
        <v>89</v>
      </c>
      <c r="I121" s="37"/>
      <c r="J121" s="37"/>
      <c r="K121" s="33">
        <f>SUM(Table1[[#This Row],[FY 2014]:[FY 2021
(first quarter)]])</f>
        <v>362</v>
      </c>
    </row>
    <row r="122" spans="1:11" x14ac:dyDescent="0.2">
      <c r="A122" s="27" t="s">
        <v>250</v>
      </c>
      <c r="B122" s="28" t="s">
        <v>253</v>
      </c>
      <c r="C122" s="29">
        <v>70</v>
      </c>
      <c r="D122" s="29"/>
      <c r="E122" s="29"/>
      <c r="F122" s="29"/>
      <c r="G122" s="29"/>
      <c r="H122" s="29">
        <v>69</v>
      </c>
      <c r="I122" s="37"/>
      <c r="J122" s="37"/>
      <c r="K122" s="33">
        <f>SUM(Table1[[#This Row],[FY 2014]:[FY 2021
(first quarter)]])</f>
        <v>139</v>
      </c>
    </row>
    <row r="123" spans="1:11" x14ac:dyDescent="0.2">
      <c r="A123" s="27" t="s">
        <v>100</v>
      </c>
      <c r="B123" s="38" t="s">
        <v>101</v>
      </c>
      <c r="C123" s="29">
        <v>683</v>
      </c>
      <c r="D123" s="50">
        <v>209</v>
      </c>
      <c r="E123" s="29">
        <v>426</v>
      </c>
      <c r="F123" s="29">
        <v>415</v>
      </c>
      <c r="G123" s="29">
        <v>322</v>
      </c>
      <c r="H123" s="29">
        <v>815</v>
      </c>
      <c r="I123" s="37">
        <v>154</v>
      </c>
      <c r="J123" s="37">
        <v>51</v>
      </c>
      <c r="K123" s="33">
        <f>SUM(Table1[[#This Row],[FY 2014]:[FY 2021
(first quarter)]])</f>
        <v>3075</v>
      </c>
    </row>
    <row r="124" spans="1:11" x14ac:dyDescent="0.2">
      <c r="A124" s="27" t="s">
        <v>100</v>
      </c>
      <c r="B124" s="28" t="s">
        <v>174</v>
      </c>
      <c r="C124" s="29">
        <v>250</v>
      </c>
      <c r="D124" s="29">
        <v>95</v>
      </c>
      <c r="E124" s="29">
        <v>193</v>
      </c>
      <c r="F124" s="29">
        <v>155</v>
      </c>
      <c r="G124" s="29">
        <v>148</v>
      </c>
      <c r="H124" s="29">
        <v>300</v>
      </c>
      <c r="I124" s="37">
        <v>70</v>
      </c>
      <c r="J124" s="37"/>
      <c r="K124" s="33">
        <f>SUM(Table1[[#This Row],[FY 2014]:[FY 2021
(first quarter)]])</f>
        <v>1211</v>
      </c>
    </row>
    <row r="125" spans="1:11" x14ac:dyDescent="0.2">
      <c r="A125" s="27" t="s">
        <v>100</v>
      </c>
      <c r="B125" s="28" t="s">
        <v>202</v>
      </c>
      <c r="C125" s="29">
        <v>215</v>
      </c>
      <c r="D125" s="29">
        <v>89</v>
      </c>
      <c r="E125" s="29">
        <v>135</v>
      </c>
      <c r="F125" s="29">
        <v>142</v>
      </c>
      <c r="G125" s="29">
        <v>96</v>
      </c>
      <c r="H125" s="29">
        <v>227</v>
      </c>
      <c r="I125" s="37">
        <v>53</v>
      </c>
      <c r="J125" s="37"/>
      <c r="K125" s="33">
        <f>SUM(Table1[[#This Row],[FY 2014]:[FY 2021
(first quarter)]])</f>
        <v>957</v>
      </c>
    </row>
    <row r="126" spans="1:11" x14ac:dyDescent="0.2">
      <c r="A126" s="27" t="s">
        <v>100</v>
      </c>
      <c r="B126" s="28" t="s">
        <v>243</v>
      </c>
      <c r="C126" s="29">
        <v>71</v>
      </c>
      <c r="D126" s="29">
        <v>58</v>
      </c>
      <c r="E126" s="29"/>
      <c r="F126" s="29"/>
      <c r="G126" s="29"/>
      <c r="H126" s="29">
        <v>73</v>
      </c>
      <c r="I126" s="37"/>
      <c r="J126" s="37"/>
      <c r="K126" s="33">
        <f>SUM(Table1[[#This Row],[FY 2014]:[FY 2021
(first quarter)]])</f>
        <v>202</v>
      </c>
    </row>
    <row r="127" spans="1:11" x14ac:dyDescent="0.2">
      <c r="A127" s="27" t="s">
        <v>100</v>
      </c>
      <c r="B127" s="28" t="s">
        <v>264</v>
      </c>
      <c r="C127" s="29">
        <v>63</v>
      </c>
      <c r="D127" s="29"/>
      <c r="E127" s="29"/>
      <c r="F127" s="29"/>
      <c r="G127" s="29"/>
      <c r="H127" s="29">
        <v>72</v>
      </c>
      <c r="I127" s="37"/>
      <c r="J127" s="37"/>
      <c r="K127" s="33">
        <f>SUM(Table1[[#This Row],[FY 2014]:[FY 2021
(first quarter)]])</f>
        <v>135</v>
      </c>
    </row>
    <row r="128" spans="1:11" x14ac:dyDescent="0.2">
      <c r="A128" s="27" t="s">
        <v>100</v>
      </c>
      <c r="B128" s="28" t="s">
        <v>262</v>
      </c>
      <c r="C128" s="29"/>
      <c r="D128" s="29"/>
      <c r="E128" s="29">
        <v>60</v>
      </c>
      <c r="F128" s="29"/>
      <c r="G128" s="29"/>
      <c r="H128" s="29">
        <v>67</v>
      </c>
      <c r="I128" s="37"/>
      <c r="J128" s="37"/>
      <c r="K128" s="33">
        <f>SUM(Table1[[#This Row],[FY 2014]:[FY 2021
(first quarter)]])</f>
        <v>127</v>
      </c>
    </row>
    <row r="129" spans="1:11" x14ac:dyDescent="0.2">
      <c r="A129" s="27" t="s">
        <v>100</v>
      </c>
      <c r="B129" s="28" t="s">
        <v>258</v>
      </c>
      <c r="C129" s="29">
        <v>55</v>
      </c>
      <c r="D129" s="31"/>
      <c r="E129" s="31"/>
      <c r="F129" s="31"/>
      <c r="G129" s="31"/>
      <c r="H129" s="29">
        <v>70</v>
      </c>
      <c r="I129" s="37"/>
      <c r="J129" s="37"/>
      <c r="K129" s="33">
        <f>SUM(Table1[[#This Row],[FY 2014]:[FY 2021
(first quarter)]])</f>
        <v>125</v>
      </c>
    </row>
    <row r="130" spans="1:11" x14ac:dyDescent="0.2">
      <c r="A130" s="27" t="s">
        <v>100</v>
      </c>
      <c r="B130" s="28" t="s">
        <v>260</v>
      </c>
      <c r="C130" s="29">
        <v>54</v>
      </c>
      <c r="D130" s="31"/>
      <c r="E130" s="31"/>
      <c r="F130" s="31"/>
      <c r="G130" s="31"/>
      <c r="H130" s="29">
        <v>54</v>
      </c>
      <c r="I130" s="37"/>
      <c r="J130" s="37"/>
      <c r="K130" s="33">
        <f>SUM(Table1[[#This Row],[FY 2014]:[FY 2021
(first quarter)]])</f>
        <v>108</v>
      </c>
    </row>
    <row r="131" spans="1:11" x14ac:dyDescent="0.2">
      <c r="A131" s="27" t="s">
        <v>100</v>
      </c>
      <c r="B131" s="38" t="s">
        <v>265</v>
      </c>
      <c r="C131" s="29"/>
      <c r="D131" s="50"/>
      <c r="E131" s="29"/>
      <c r="F131" s="29"/>
      <c r="G131" s="29"/>
      <c r="H131" s="29">
        <v>66</v>
      </c>
      <c r="I131" s="37"/>
      <c r="J131" s="37"/>
      <c r="K131" s="33">
        <f>SUM(Table1[[#This Row],[FY 2014]:[FY 2021
(first quarter)]])</f>
        <v>66</v>
      </c>
    </row>
    <row r="132" spans="1:11" x14ac:dyDescent="0.2">
      <c r="A132" s="27" t="s">
        <v>100</v>
      </c>
      <c r="B132" s="28" t="s">
        <v>268</v>
      </c>
      <c r="C132" s="29">
        <v>62</v>
      </c>
      <c r="D132" s="29"/>
      <c r="E132" s="29"/>
      <c r="F132" s="29"/>
      <c r="G132" s="29"/>
      <c r="H132" s="29"/>
      <c r="I132" s="37"/>
      <c r="J132" s="37"/>
      <c r="K132" s="33">
        <f>SUM(Table1[[#This Row],[FY 2014]:[FY 2021
(first quarter)]])</f>
        <v>62</v>
      </c>
    </row>
    <row r="133" spans="1:11" x14ac:dyDescent="0.2">
      <c r="A133" s="27" t="s">
        <v>100</v>
      </c>
      <c r="B133" s="28" t="s">
        <v>267</v>
      </c>
      <c r="C133" s="31"/>
      <c r="D133" s="31"/>
      <c r="E133" s="29"/>
      <c r="F133" s="29"/>
      <c r="G133" s="29"/>
      <c r="H133" s="29">
        <v>55</v>
      </c>
      <c r="I133" s="37"/>
      <c r="J133" s="37"/>
      <c r="K133" s="33">
        <f>SUM(Table1[[#This Row],[FY 2014]:[FY 2021
(first quarter)]])</f>
        <v>55</v>
      </c>
    </row>
    <row r="134" spans="1:11" x14ac:dyDescent="0.2">
      <c r="A134" s="27" t="s">
        <v>100</v>
      </c>
      <c r="B134" s="28" t="s">
        <v>256</v>
      </c>
      <c r="C134" s="31"/>
      <c r="D134" s="31"/>
      <c r="E134" s="29"/>
      <c r="F134" s="29"/>
      <c r="G134" s="29"/>
      <c r="H134" s="29">
        <v>51</v>
      </c>
      <c r="I134" s="37"/>
      <c r="J134" s="37"/>
      <c r="K134" s="33">
        <f>SUM(Table1[[#This Row],[FY 2014]:[FY 2021
(first quarter)]])</f>
        <v>51</v>
      </c>
    </row>
    <row r="135" spans="1:11" x14ac:dyDescent="0.2">
      <c r="A135" s="27" t="s">
        <v>193</v>
      </c>
      <c r="B135" s="28" t="s">
        <v>194</v>
      </c>
      <c r="C135" s="29">
        <v>122</v>
      </c>
      <c r="D135" s="29">
        <v>88</v>
      </c>
      <c r="E135" s="29">
        <v>212</v>
      </c>
      <c r="F135" s="29">
        <v>146</v>
      </c>
      <c r="G135" s="29">
        <v>157</v>
      </c>
      <c r="H135" s="29">
        <v>227</v>
      </c>
      <c r="I135" s="37">
        <v>55</v>
      </c>
      <c r="J135" s="37"/>
      <c r="K135" s="33">
        <f>SUM(Table1[[#This Row],[FY 2014]:[FY 2021
(first quarter)]])</f>
        <v>1007</v>
      </c>
    </row>
    <row r="136" spans="1:11" x14ac:dyDescent="0.2">
      <c r="A136" s="27" t="s">
        <v>193</v>
      </c>
      <c r="B136" s="28" t="s">
        <v>195</v>
      </c>
      <c r="C136" s="29">
        <v>60</v>
      </c>
      <c r="D136" s="29"/>
      <c r="E136" s="29">
        <v>63</v>
      </c>
      <c r="F136" s="29"/>
      <c r="G136" s="29"/>
      <c r="H136" s="29">
        <v>74</v>
      </c>
      <c r="I136" s="37"/>
      <c r="J136" s="37"/>
      <c r="K136" s="33">
        <f>SUM(Table1[[#This Row],[FY 2014]:[FY 2021
(first quarter)]])</f>
        <v>197</v>
      </c>
    </row>
    <row r="137" spans="1:11" x14ac:dyDescent="0.2">
      <c r="A137" s="27" t="s">
        <v>92</v>
      </c>
      <c r="B137" s="28" t="s">
        <v>93</v>
      </c>
      <c r="C137" s="29">
        <v>582</v>
      </c>
      <c r="D137" s="29">
        <v>394</v>
      </c>
      <c r="E137" s="29">
        <v>669</v>
      </c>
      <c r="F137" s="29">
        <v>486</v>
      </c>
      <c r="G137" s="29">
        <v>420</v>
      </c>
      <c r="H137" s="29">
        <v>792</v>
      </c>
      <c r="I137" s="37">
        <v>154</v>
      </c>
      <c r="J137" s="37">
        <v>50</v>
      </c>
      <c r="K137" s="33">
        <f>SUM(Table1[[#This Row],[FY 2014]:[FY 2021
(first quarter)]])</f>
        <v>3547</v>
      </c>
    </row>
    <row r="138" spans="1:11" x14ac:dyDescent="0.2">
      <c r="A138" s="27" t="s">
        <v>92</v>
      </c>
      <c r="B138" s="28" t="s">
        <v>125</v>
      </c>
      <c r="C138" s="29">
        <v>344</v>
      </c>
      <c r="D138" s="29">
        <v>166</v>
      </c>
      <c r="E138" s="29">
        <v>288</v>
      </c>
      <c r="F138" s="29">
        <v>225</v>
      </c>
      <c r="G138" s="29">
        <v>180</v>
      </c>
      <c r="H138" s="29">
        <v>548</v>
      </c>
      <c r="I138" s="37">
        <v>180</v>
      </c>
      <c r="J138" s="37">
        <v>50</v>
      </c>
      <c r="K138" s="33">
        <f>SUM(Table1[[#This Row],[FY 2014]:[FY 2021
(first quarter)]])</f>
        <v>1981</v>
      </c>
    </row>
    <row r="139" spans="1:11" x14ac:dyDescent="0.2">
      <c r="A139" s="27" t="s">
        <v>92</v>
      </c>
      <c r="B139" s="28" t="s">
        <v>123</v>
      </c>
      <c r="C139" s="29">
        <v>325</v>
      </c>
      <c r="D139" s="29">
        <v>188</v>
      </c>
      <c r="E139" s="29">
        <v>367</v>
      </c>
      <c r="F139" s="29">
        <v>314</v>
      </c>
      <c r="G139" s="29">
        <v>215</v>
      </c>
      <c r="H139" s="29">
        <v>463</v>
      </c>
      <c r="I139" s="37">
        <v>107</v>
      </c>
      <c r="J139" s="37"/>
      <c r="K139" s="33">
        <f>SUM(Table1[[#This Row],[FY 2014]:[FY 2021
(first quarter)]])</f>
        <v>1979</v>
      </c>
    </row>
    <row r="140" spans="1:11" x14ac:dyDescent="0.2">
      <c r="A140" s="27" t="s">
        <v>92</v>
      </c>
      <c r="B140" s="28" t="s">
        <v>142</v>
      </c>
      <c r="C140" s="29">
        <v>202</v>
      </c>
      <c r="D140" s="29">
        <v>199</v>
      </c>
      <c r="E140" s="29">
        <v>281</v>
      </c>
      <c r="F140" s="29">
        <v>250</v>
      </c>
      <c r="G140" s="29">
        <v>230</v>
      </c>
      <c r="H140" s="29">
        <v>386</v>
      </c>
      <c r="I140" s="37">
        <v>78</v>
      </c>
      <c r="J140" s="37"/>
      <c r="K140" s="33">
        <f>SUM(Table1[[#This Row],[FY 2014]:[FY 2021
(first quarter)]])</f>
        <v>1626</v>
      </c>
    </row>
    <row r="141" spans="1:11" x14ac:dyDescent="0.2">
      <c r="A141" s="27" t="s">
        <v>92</v>
      </c>
      <c r="B141" s="28" t="s">
        <v>151</v>
      </c>
      <c r="C141" s="29">
        <v>203</v>
      </c>
      <c r="D141" s="29">
        <v>87</v>
      </c>
      <c r="E141" s="29">
        <v>193</v>
      </c>
      <c r="F141" s="29">
        <v>238</v>
      </c>
      <c r="G141" s="29">
        <v>195</v>
      </c>
      <c r="H141" s="29">
        <v>561</v>
      </c>
      <c r="I141" s="37">
        <v>87</v>
      </c>
      <c r="J141" s="37"/>
      <c r="K141" s="33">
        <f>SUM(Table1[[#This Row],[FY 2014]:[FY 2021
(first quarter)]])</f>
        <v>1564</v>
      </c>
    </row>
    <row r="142" spans="1:11" x14ac:dyDescent="0.2">
      <c r="A142" s="27" t="s">
        <v>92</v>
      </c>
      <c r="B142" s="28" t="s">
        <v>187</v>
      </c>
      <c r="C142" s="29">
        <v>234</v>
      </c>
      <c r="D142" s="29">
        <v>56</v>
      </c>
      <c r="E142" s="29">
        <v>126</v>
      </c>
      <c r="F142" s="29">
        <v>150</v>
      </c>
      <c r="G142" s="29">
        <v>137</v>
      </c>
      <c r="H142" s="29">
        <v>339</v>
      </c>
      <c r="I142" s="37">
        <v>60</v>
      </c>
      <c r="J142" s="37"/>
      <c r="K142" s="33">
        <f>SUM(Table1[[#This Row],[FY 2014]:[FY 2021
(first quarter)]])</f>
        <v>1102</v>
      </c>
    </row>
    <row r="143" spans="1:11" x14ac:dyDescent="0.2">
      <c r="A143" s="27" t="s">
        <v>92</v>
      </c>
      <c r="B143" s="28" t="s">
        <v>148</v>
      </c>
      <c r="C143" s="29">
        <v>192</v>
      </c>
      <c r="D143" s="29">
        <v>68</v>
      </c>
      <c r="E143" s="29">
        <v>167</v>
      </c>
      <c r="F143" s="29">
        <v>138</v>
      </c>
      <c r="G143" s="29">
        <v>113</v>
      </c>
      <c r="H143" s="29">
        <v>230</v>
      </c>
      <c r="I143" s="37"/>
      <c r="J143" s="37"/>
      <c r="K143" s="33">
        <f>SUM(Table1[[#This Row],[FY 2014]:[FY 2021
(first quarter)]])</f>
        <v>908</v>
      </c>
    </row>
    <row r="144" spans="1:11" x14ac:dyDescent="0.2">
      <c r="A144" s="27" t="s">
        <v>92</v>
      </c>
      <c r="B144" s="28" t="s">
        <v>230</v>
      </c>
      <c r="C144" s="29">
        <v>90</v>
      </c>
      <c r="D144" s="29"/>
      <c r="E144" s="29">
        <v>105</v>
      </c>
      <c r="F144" s="29">
        <v>68</v>
      </c>
      <c r="G144" s="29">
        <v>84</v>
      </c>
      <c r="H144" s="29">
        <v>181</v>
      </c>
      <c r="I144" s="37"/>
      <c r="J144" s="37"/>
      <c r="K144" s="33">
        <f>SUM(Table1[[#This Row],[FY 2014]:[FY 2021
(first quarter)]])</f>
        <v>528</v>
      </c>
    </row>
    <row r="145" spans="1:11" x14ac:dyDescent="0.2">
      <c r="A145" s="27" t="s">
        <v>92</v>
      </c>
      <c r="B145" s="28" t="s">
        <v>247</v>
      </c>
      <c r="C145" s="29">
        <v>91</v>
      </c>
      <c r="D145" s="29"/>
      <c r="E145" s="29">
        <v>73</v>
      </c>
      <c r="F145" s="29">
        <v>75</v>
      </c>
      <c r="G145" s="29"/>
      <c r="H145" s="29">
        <v>135</v>
      </c>
      <c r="I145" s="37"/>
      <c r="J145" s="37"/>
      <c r="K145" s="33">
        <f>SUM(Table1[[#This Row],[FY 2014]:[FY 2021
(first quarter)]])</f>
        <v>374</v>
      </c>
    </row>
    <row r="146" spans="1:11" x14ac:dyDescent="0.2">
      <c r="A146" s="27" t="s">
        <v>92</v>
      </c>
      <c r="B146" s="28" t="s">
        <v>259</v>
      </c>
      <c r="C146" s="29">
        <v>69</v>
      </c>
      <c r="D146" s="29"/>
      <c r="E146" s="29">
        <v>87</v>
      </c>
      <c r="F146" s="29">
        <v>65</v>
      </c>
      <c r="G146" s="29"/>
      <c r="H146" s="29">
        <v>123</v>
      </c>
      <c r="I146" s="37"/>
      <c r="J146" s="37"/>
      <c r="K146" s="33">
        <f>SUM(Table1[[#This Row],[FY 2014]:[FY 2021
(first quarter)]])</f>
        <v>344</v>
      </c>
    </row>
    <row r="147" spans="1:11" x14ac:dyDescent="0.2">
      <c r="A147" s="27" t="s">
        <v>92</v>
      </c>
      <c r="B147" s="28" t="s">
        <v>274</v>
      </c>
      <c r="C147" s="29">
        <v>99</v>
      </c>
      <c r="D147" s="29"/>
      <c r="E147" s="29">
        <v>71</v>
      </c>
      <c r="F147" s="29"/>
      <c r="G147" s="29"/>
      <c r="H147" s="29">
        <v>87</v>
      </c>
      <c r="I147" s="37"/>
      <c r="J147" s="37"/>
      <c r="K147" s="33">
        <f>SUM(Table1[[#This Row],[FY 2014]:[FY 2021
(first quarter)]])</f>
        <v>257</v>
      </c>
    </row>
    <row r="148" spans="1:11" x14ac:dyDescent="0.2">
      <c r="A148" s="27" t="s">
        <v>92</v>
      </c>
      <c r="B148" s="28" t="s">
        <v>273</v>
      </c>
      <c r="C148" s="29">
        <v>61</v>
      </c>
      <c r="D148" s="29"/>
      <c r="E148" s="29">
        <v>55</v>
      </c>
      <c r="F148" s="29"/>
      <c r="G148" s="29"/>
      <c r="H148" s="29">
        <v>68</v>
      </c>
      <c r="I148" s="37"/>
      <c r="J148" s="37"/>
      <c r="K148" s="33">
        <f>SUM(Table1[[#This Row],[FY 2014]:[FY 2021
(first quarter)]])</f>
        <v>184</v>
      </c>
    </row>
    <row r="149" spans="1:11" x14ac:dyDescent="0.2">
      <c r="A149" s="27" t="s">
        <v>92</v>
      </c>
      <c r="B149" s="28" t="s">
        <v>276</v>
      </c>
      <c r="C149" s="29"/>
      <c r="D149" s="29"/>
      <c r="E149" s="29"/>
      <c r="F149" s="29">
        <v>53</v>
      </c>
      <c r="G149" s="29"/>
      <c r="H149" s="29">
        <v>85</v>
      </c>
      <c r="I149" s="37"/>
      <c r="J149" s="37"/>
      <c r="K149" s="33">
        <f>SUM(Table1[[#This Row],[FY 2014]:[FY 2021
(first quarter)]])</f>
        <v>138</v>
      </c>
    </row>
    <row r="150" spans="1:11" x14ac:dyDescent="0.2">
      <c r="A150" s="27" t="s">
        <v>92</v>
      </c>
      <c r="B150" s="28" t="s">
        <v>275</v>
      </c>
      <c r="C150" s="29"/>
      <c r="D150" s="29"/>
      <c r="E150" s="29"/>
      <c r="F150" s="29"/>
      <c r="G150" s="29"/>
      <c r="H150" s="29">
        <v>74</v>
      </c>
      <c r="I150" s="37"/>
      <c r="J150" s="37"/>
      <c r="K150" s="33">
        <f>SUM(Table1[[#This Row],[FY 2014]:[FY 2021
(first quarter)]])</f>
        <v>74</v>
      </c>
    </row>
    <row r="151" spans="1:11" x14ac:dyDescent="0.2">
      <c r="A151" s="27" t="s">
        <v>170</v>
      </c>
      <c r="B151" s="28" t="s">
        <v>171</v>
      </c>
      <c r="C151" s="29">
        <v>212</v>
      </c>
      <c r="D151" s="29">
        <v>127</v>
      </c>
      <c r="E151" s="29">
        <v>264</v>
      </c>
      <c r="F151" s="29">
        <v>189</v>
      </c>
      <c r="G151" s="29">
        <v>119</v>
      </c>
      <c r="H151" s="29">
        <v>260</v>
      </c>
      <c r="I151" s="37">
        <v>58</v>
      </c>
      <c r="J151" s="37"/>
      <c r="K151" s="33">
        <f>SUM(Table1[[#This Row],[FY 2014]:[FY 2021
(first quarter)]])</f>
        <v>1229</v>
      </c>
    </row>
    <row r="152" spans="1:11" x14ac:dyDescent="0.2">
      <c r="A152" s="27" t="s">
        <v>170</v>
      </c>
      <c r="B152" s="38" t="s">
        <v>278</v>
      </c>
      <c r="C152" s="31"/>
      <c r="D152" s="39"/>
      <c r="E152" s="29"/>
      <c r="F152" s="29"/>
      <c r="G152" s="29"/>
      <c r="H152" s="29">
        <v>53</v>
      </c>
      <c r="I152" s="37"/>
      <c r="J152" s="37"/>
      <c r="K152" s="33">
        <f>SUM(Table1[[#This Row],[FY 2014]:[FY 2021
(first quarter)]])</f>
        <v>53</v>
      </c>
    </row>
    <row r="153" spans="1:11" x14ac:dyDescent="0.2">
      <c r="A153" s="27" t="s">
        <v>73</v>
      </c>
      <c r="B153" s="28" t="s">
        <v>74</v>
      </c>
      <c r="C153" s="29">
        <v>1600</v>
      </c>
      <c r="D153" s="29">
        <v>636</v>
      </c>
      <c r="E153" s="29">
        <v>1472</v>
      </c>
      <c r="F153" s="29">
        <v>1045</v>
      </c>
      <c r="G153" s="29">
        <v>452</v>
      </c>
      <c r="H153" s="29">
        <v>1479</v>
      </c>
      <c r="I153" s="37">
        <v>284</v>
      </c>
      <c r="J153" s="37">
        <v>83</v>
      </c>
      <c r="K153" s="33">
        <f>SUM(Table1[[#This Row],[FY 2014]:[FY 2021
(first quarter)]])</f>
        <v>7051</v>
      </c>
    </row>
    <row r="154" spans="1:11" ht="14.25" customHeight="1" x14ac:dyDescent="0.2">
      <c r="A154" s="27" t="s">
        <v>73</v>
      </c>
      <c r="B154" s="28" t="s">
        <v>86</v>
      </c>
      <c r="C154" s="29">
        <v>1446</v>
      </c>
      <c r="D154" s="29">
        <v>493</v>
      </c>
      <c r="E154" s="29">
        <v>1219</v>
      </c>
      <c r="F154" s="29">
        <v>746</v>
      </c>
      <c r="G154" s="29">
        <v>378</v>
      </c>
      <c r="H154" s="29">
        <v>1116</v>
      </c>
      <c r="I154" s="37">
        <v>172</v>
      </c>
      <c r="J154" s="37">
        <v>54</v>
      </c>
      <c r="K154" s="33">
        <f>SUM(Table1[[#This Row],[FY 2014]:[FY 2021
(first quarter)]])</f>
        <v>5624</v>
      </c>
    </row>
    <row r="155" spans="1:11" x14ac:dyDescent="0.2">
      <c r="A155" s="27" t="s">
        <v>73</v>
      </c>
      <c r="B155" s="28" t="s">
        <v>89</v>
      </c>
      <c r="C155" s="29">
        <v>902</v>
      </c>
      <c r="D155" s="29">
        <v>505</v>
      </c>
      <c r="E155" s="29">
        <v>798</v>
      </c>
      <c r="F155" s="29">
        <v>706</v>
      </c>
      <c r="G155" s="29">
        <v>673</v>
      </c>
      <c r="H155" s="29">
        <v>1104</v>
      </c>
      <c r="I155" s="37">
        <v>459</v>
      </c>
      <c r="J155" s="37">
        <v>94</v>
      </c>
      <c r="K155" s="33">
        <f>SUM(Table1[[#This Row],[FY 2014]:[FY 2021
(first quarter)]])</f>
        <v>5241</v>
      </c>
    </row>
    <row r="156" spans="1:11" x14ac:dyDescent="0.2">
      <c r="A156" s="27" t="s">
        <v>73</v>
      </c>
      <c r="B156" s="28" t="s">
        <v>95</v>
      </c>
      <c r="C156" s="29">
        <v>535</v>
      </c>
      <c r="D156" s="29">
        <v>294</v>
      </c>
      <c r="E156" s="29">
        <v>441</v>
      </c>
      <c r="F156" s="29">
        <v>458</v>
      </c>
      <c r="G156" s="29">
        <v>452</v>
      </c>
      <c r="H156" s="29">
        <v>838</v>
      </c>
      <c r="I156" s="37">
        <v>271</v>
      </c>
      <c r="J156" s="37">
        <v>97</v>
      </c>
      <c r="K156" s="33">
        <f>SUM(Table1[[#This Row],[FY 2014]:[FY 2021
(first quarter)]])</f>
        <v>3386</v>
      </c>
    </row>
    <row r="157" spans="1:11" x14ac:dyDescent="0.2">
      <c r="A157" s="27" t="s">
        <v>73</v>
      </c>
      <c r="B157" s="28" t="s">
        <v>127</v>
      </c>
      <c r="C157" s="29">
        <v>495</v>
      </c>
      <c r="D157" s="29">
        <v>169</v>
      </c>
      <c r="E157" s="29">
        <v>250</v>
      </c>
      <c r="F157" s="29">
        <v>228</v>
      </c>
      <c r="G157" s="29">
        <v>191</v>
      </c>
      <c r="H157" s="29">
        <v>441</v>
      </c>
      <c r="I157" s="37">
        <v>139</v>
      </c>
      <c r="J157" s="37"/>
      <c r="K157" s="33">
        <f>SUM(Table1[[#This Row],[FY 2014]:[FY 2021
(first quarter)]])</f>
        <v>1913</v>
      </c>
    </row>
    <row r="158" spans="1:11" x14ac:dyDescent="0.2">
      <c r="A158" s="27" t="s">
        <v>73</v>
      </c>
      <c r="B158" s="28" t="s">
        <v>133</v>
      </c>
      <c r="C158" s="29">
        <v>322</v>
      </c>
      <c r="D158" s="29">
        <v>221</v>
      </c>
      <c r="E158" s="29">
        <v>304</v>
      </c>
      <c r="F158" s="29">
        <v>226</v>
      </c>
      <c r="G158" s="29">
        <v>210</v>
      </c>
      <c r="H158" s="29">
        <v>414</v>
      </c>
      <c r="I158" s="37">
        <v>100</v>
      </c>
      <c r="J158" s="37"/>
      <c r="K158" s="33">
        <f>SUM(Table1[[#This Row],[FY 2014]:[FY 2021
(first quarter)]])</f>
        <v>1797</v>
      </c>
    </row>
    <row r="159" spans="1:11" x14ac:dyDescent="0.2">
      <c r="A159" s="27" t="s">
        <v>73</v>
      </c>
      <c r="B159" s="28" t="s">
        <v>168</v>
      </c>
      <c r="C159" s="29">
        <v>232</v>
      </c>
      <c r="D159" s="29">
        <v>120</v>
      </c>
      <c r="E159" s="29">
        <v>179</v>
      </c>
      <c r="F159" s="29">
        <v>195</v>
      </c>
      <c r="G159" s="29">
        <v>109</v>
      </c>
      <c r="H159" s="29">
        <v>364</v>
      </c>
      <c r="I159" s="37">
        <v>95</v>
      </c>
      <c r="J159" s="37"/>
      <c r="K159" s="33">
        <f>SUM(Table1[[#This Row],[FY 2014]:[FY 2021
(first quarter)]])</f>
        <v>1294</v>
      </c>
    </row>
    <row r="160" spans="1:11" x14ac:dyDescent="0.2">
      <c r="A160" s="27" t="s">
        <v>73</v>
      </c>
      <c r="B160" s="28" t="s">
        <v>115</v>
      </c>
      <c r="C160" s="29">
        <v>74</v>
      </c>
      <c r="D160" s="29"/>
      <c r="E160" s="29"/>
      <c r="F160" s="29">
        <v>61</v>
      </c>
      <c r="G160" s="29">
        <v>76</v>
      </c>
      <c r="H160" s="29">
        <v>158</v>
      </c>
      <c r="I160" s="37"/>
      <c r="J160" s="37"/>
      <c r="K160" s="33">
        <f>SUM(Table1[[#This Row],[FY 2014]:[FY 2021
(first quarter)]])</f>
        <v>369</v>
      </c>
    </row>
    <row r="161" spans="1:11" x14ac:dyDescent="0.2">
      <c r="A161" s="27" t="s">
        <v>73</v>
      </c>
      <c r="B161" s="38" t="s">
        <v>281</v>
      </c>
      <c r="C161" s="29">
        <v>77</v>
      </c>
      <c r="D161" s="50"/>
      <c r="E161" s="29"/>
      <c r="F161" s="29"/>
      <c r="G161" s="29"/>
      <c r="H161" s="29">
        <v>79</v>
      </c>
      <c r="I161" s="37"/>
      <c r="J161" s="37"/>
      <c r="K161" s="33">
        <f>SUM(Table1[[#This Row],[FY 2014]:[FY 2021
(first quarter)]])</f>
        <v>156</v>
      </c>
    </row>
    <row r="162" spans="1:11" x14ac:dyDescent="0.2">
      <c r="A162" s="27" t="s">
        <v>73</v>
      </c>
      <c r="B162" s="28" t="s">
        <v>283</v>
      </c>
      <c r="C162" s="29">
        <v>54</v>
      </c>
      <c r="D162" s="29"/>
      <c r="E162" s="29"/>
      <c r="F162" s="29"/>
      <c r="G162" s="29"/>
      <c r="H162" s="29">
        <v>66</v>
      </c>
      <c r="I162" s="37"/>
      <c r="J162" s="37"/>
      <c r="K162" s="33">
        <f>SUM(Table1[[#This Row],[FY 2014]:[FY 2021
(first quarter)]])</f>
        <v>120</v>
      </c>
    </row>
    <row r="163" spans="1:11" x14ac:dyDescent="0.2">
      <c r="A163" s="27" t="s">
        <v>73</v>
      </c>
      <c r="B163" s="28" t="s">
        <v>279</v>
      </c>
      <c r="C163" s="29"/>
      <c r="D163" s="29"/>
      <c r="E163" s="29"/>
      <c r="F163" s="29"/>
      <c r="G163" s="29"/>
      <c r="H163" s="29">
        <v>76</v>
      </c>
      <c r="I163" s="37"/>
      <c r="J163" s="37"/>
      <c r="K163" s="33">
        <f>SUM(Table1[[#This Row],[FY 2014]:[FY 2021
(first quarter)]])</f>
        <v>76</v>
      </c>
    </row>
    <row r="164" spans="1:11" x14ac:dyDescent="0.2">
      <c r="A164" s="27" t="s">
        <v>73</v>
      </c>
      <c r="B164" s="28" t="s">
        <v>284</v>
      </c>
      <c r="C164" s="31"/>
      <c r="D164" s="31"/>
      <c r="E164" s="29"/>
      <c r="F164" s="29"/>
      <c r="G164" s="29"/>
      <c r="H164" s="29">
        <v>54</v>
      </c>
      <c r="I164" s="37"/>
      <c r="J164" s="37"/>
      <c r="K164" s="33">
        <f>SUM(Table1[[#This Row],[FY 2014]:[FY 2021
(first quarter)]])</f>
        <v>54</v>
      </c>
    </row>
    <row r="165" spans="1:11" x14ac:dyDescent="0.2">
      <c r="A165" s="27" t="s">
        <v>159</v>
      </c>
      <c r="B165" s="28" t="s">
        <v>160</v>
      </c>
      <c r="C165" s="29">
        <v>205</v>
      </c>
      <c r="D165" s="29">
        <v>147</v>
      </c>
      <c r="E165" s="29">
        <v>212</v>
      </c>
      <c r="F165" s="29">
        <v>191</v>
      </c>
      <c r="G165" s="29">
        <v>213</v>
      </c>
      <c r="H165" s="29">
        <v>368</v>
      </c>
      <c r="I165" s="37">
        <v>85</v>
      </c>
      <c r="J165" s="37"/>
      <c r="K165" s="33">
        <f>SUM(Table1[[#This Row],[FY 2014]:[FY 2021
(first quarter)]])</f>
        <v>1421</v>
      </c>
    </row>
    <row r="166" spans="1:11" x14ac:dyDescent="0.2">
      <c r="A166" s="27" t="s">
        <v>159</v>
      </c>
      <c r="B166" s="28" t="s">
        <v>69</v>
      </c>
      <c r="C166" s="29">
        <v>164</v>
      </c>
      <c r="D166" s="29">
        <v>96</v>
      </c>
      <c r="E166" s="29">
        <v>133</v>
      </c>
      <c r="F166" s="29">
        <v>112</v>
      </c>
      <c r="G166" s="29">
        <v>81</v>
      </c>
      <c r="H166" s="29">
        <v>236</v>
      </c>
      <c r="I166" s="37"/>
      <c r="J166" s="37"/>
      <c r="K166" s="33">
        <f>SUM(Table1[[#This Row],[FY 2014]:[FY 2021
(first quarter)]])</f>
        <v>822</v>
      </c>
    </row>
    <row r="167" spans="1:11" x14ac:dyDescent="0.2">
      <c r="A167" s="27" t="s">
        <v>159</v>
      </c>
      <c r="B167" s="28" t="s">
        <v>234</v>
      </c>
      <c r="C167" s="29">
        <v>59</v>
      </c>
      <c r="D167" s="29">
        <v>79</v>
      </c>
      <c r="E167" s="29">
        <v>88</v>
      </c>
      <c r="F167" s="29">
        <v>86</v>
      </c>
      <c r="G167" s="29">
        <v>66</v>
      </c>
      <c r="H167" s="29">
        <v>97</v>
      </c>
      <c r="I167" s="37"/>
      <c r="J167" s="37"/>
      <c r="K167" s="33">
        <f>SUM(Table1[[#This Row],[FY 2014]:[FY 2021
(first quarter)]])</f>
        <v>475</v>
      </c>
    </row>
    <row r="168" spans="1:11" x14ac:dyDescent="0.2">
      <c r="A168" s="27" t="s">
        <v>159</v>
      </c>
      <c r="B168" s="38" t="s">
        <v>285</v>
      </c>
      <c r="C168" s="29"/>
      <c r="D168" s="50"/>
      <c r="E168" s="29">
        <v>64</v>
      </c>
      <c r="F168" s="29"/>
      <c r="G168" s="29"/>
      <c r="H168" s="29">
        <v>80</v>
      </c>
      <c r="I168" s="37"/>
      <c r="J168" s="37"/>
      <c r="K168" s="33">
        <f>SUM(Table1[[#This Row],[FY 2014]:[FY 2021
(first quarter)]])</f>
        <v>144</v>
      </c>
    </row>
    <row r="169" spans="1:11" x14ac:dyDescent="0.2">
      <c r="A169" s="27" t="s">
        <v>159</v>
      </c>
      <c r="B169" s="28" t="s">
        <v>287</v>
      </c>
      <c r="C169" s="29"/>
      <c r="D169" s="29"/>
      <c r="E169" s="29"/>
      <c r="F169" s="29"/>
      <c r="G169" s="29"/>
      <c r="H169" s="29">
        <v>67</v>
      </c>
      <c r="I169" s="37"/>
      <c r="J169" s="37"/>
      <c r="K169" s="33">
        <f>SUM(Table1[[#This Row],[FY 2014]:[FY 2021
(first quarter)]])</f>
        <v>67</v>
      </c>
    </row>
    <row r="170" spans="1:11" x14ac:dyDescent="0.2">
      <c r="A170" s="27" t="s">
        <v>159</v>
      </c>
      <c r="B170" s="28" t="s">
        <v>85</v>
      </c>
      <c r="C170" s="31"/>
      <c r="D170" s="31"/>
      <c r="E170" s="29"/>
      <c r="F170" s="29"/>
      <c r="G170" s="29"/>
      <c r="H170" s="29">
        <v>52</v>
      </c>
      <c r="I170" s="37"/>
      <c r="J170" s="37"/>
      <c r="K170" s="33">
        <f>SUM(Table1[[#This Row],[FY 2014]:[FY 2021
(first quarter)]])</f>
        <v>52</v>
      </c>
    </row>
    <row r="171" spans="1:11" x14ac:dyDescent="0.2">
      <c r="A171" s="27" t="s">
        <v>216</v>
      </c>
      <c r="B171" s="28" t="s">
        <v>217</v>
      </c>
      <c r="C171" s="29">
        <v>140</v>
      </c>
      <c r="D171" s="29">
        <v>71</v>
      </c>
      <c r="E171" s="29">
        <v>115</v>
      </c>
      <c r="F171" s="29">
        <v>103</v>
      </c>
      <c r="G171" s="29">
        <v>95</v>
      </c>
      <c r="H171" s="29">
        <v>232</v>
      </c>
      <c r="I171" s="37"/>
      <c r="J171" s="37"/>
      <c r="K171" s="33">
        <f>SUM(Table1[[#This Row],[FY 2014]:[FY 2021
(first quarter)]])</f>
        <v>756</v>
      </c>
    </row>
    <row r="172" spans="1:11" x14ac:dyDescent="0.2">
      <c r="A172" s="27" t="s">
        <v>216</v>
      </c>
      <c r="B172" s="28" t="s">
        <v>225</v>
      </c>
      <c r="C172" s="29">
        <v>120</v>
      </c>
      <c r="D172" s="29"/>
      <c r="E172" s="29">
        <v>82</v>
      </c>
      <c r="F172" s="29">
        <v>91</v>
      </c>
      <c r="G172" s="29">
        <v>97</v>
      </c>
      <c r="H172" s="29">
        <v>217</v>
      </c>
      <c r="I172" s="37"/>
      <c r="J172" s="37"/>
      <c r="K172" s="33">
        <f>SUM(Table1[[#This Row],[FY 2014]:[FY 2021
(first quarter)]])</f>
        <v>607</v>
      </c>
    </row>
    <row r="173" spans="1:11" x14ac:dyDescent="0.2">
      <c r="A173" s="27" t="s">
        <v>216</v>
      </c>
      <c r="B173" s="28" t="s">
        <v>291</v>
      </c>
      <c r="C173" s="29"/>
      <c r="D173" s="29">
        <v>60</v>
      </c>
      <c r="E173" s="29"/>
      <c r="F173" s="29"/>
      <c r="G173" s="29"/>
      <c r="H173" s="29"/>
      <c r="I173" s="37"/>
      <c r="J173" s="37"/>
      <c r="K173" s="33">
        <f>SUM(Table1[[#This Row],[FY 2014]:[FY 2021
(first quarter)]])</f>
        <v>60</v>
      </c>
    </row>
    <row r="174" spans="1:11" x14ac:dyDescent="0.2">
      <c r="A174" s="27" t="s">
        <v>292</v>
      </c>
      <c r="B174" s="38" t="s">
        <v>293</v>
      </c>
      <c r="C174" s="29"/>
      <c r="D174" s="50"/>
      <c r="E174" s="29"/>
      <c r="F174" s="29"/>
      <c r="G174" s="29"/>
      <c r="H174" s="29">
        <v>79</v>
      </c>
      <c r="I174" s="37"/>
      <c r="J174" s="37"/>
      <c r="K174" s="33">
        <f>SUM(Table1[[#This Row],[FY 2014]:[FY 2021
(first quarter)]])</f>
        <v>79</v>
      </c>
    </row>
    <row r="175" spans="1:11" x14ac:dyDescent="0.2">
      <c r="A175" s="27" t="s">
        <v>292</v>
      </c>
      <c r="B175" s="28" t="s">
        <v>96</v>
      </c>
      <c r="C175" s="29"/>
      <c r="D175" s="29"/>
      <c r="E175" s="29"/>
      <c r="F175" s="29"/>
      <c r="G175" s="29"/>
      <c r="H175" s="29">
        <v>79</v>
      </c>
      <c r="I175" s="37"/>
      <c r="J175" s="37"/>
      <c r="K175" s="33">
        <f>SUM(Table1[[#This Row],[FY 2014]:[FY 2021
(first quarter)]])</f>
        <v>79</v>
      </c>
    </row>
    <row r="176" spans="1:11" x14ac:dyDescent="0.2">
      <c r="A176" s="27" t="s">
        <v>292</v>
      </c>
      <c r="B176" s="28" t="s">
        <v>178</v>
      </c>
      <c r="C176" s="31"/>
      <c r="D176" s="31"/>
      <c r="E176" s="29"/>
      <c r="F176" s="29"/>
      <c r="G176" s="29"/>
      <c r="H176" s="29">
        <v>56</v>
      </c>
      <c r="I176" s="37"/>
      <c r="J176" s="37"/>
      <c r="K176" s="33">
        <f>SUM(Table1[[#This Row],[FY 2014]:[FY 2021
(first quarter)]])</f>
        <v>56</v>
      </c>
    </row>
    <row r="177" spans="1:11" x14ac:dyDescent="0.2">
      <c r="A177" s="27" t="s">
        <v>162</v>
      </c>
      <c r="B177" s="28" t="s">
        <v>163</v>
      </c>
      <c r="C177" s="29">
        <v>207</v>
      </c>
      <c r="D177" s="29">
        <v>108</v>
      </c>
      <c r="E177" s="29">
        <v>204</v>
      </c>
      <c r="F177" s="29">
        <v>159</v>
      </c>
      <c r="G177" s="29">
        <v>206</v>
      </c>
      <c r="H177" s="29">
        <v>452</v>
      </c>
      <c r="I177" s="37">
        <v>70</v>
      </c>
      <c r="J177" s="37"/>
      <c r="K177" s="33">
        <f>SUM(Table1[[#This Row],[FY 2014]:[FY 2021
(first quarter)]])</f>
        <v>1406</v>
      </c>
    </row>
    <row r="178" spans="1:11" x14ac:dyDescent="0.2">
      <c r="A178" s="27" t="s">
        <v>162</v>
      </c>
      <c r="B178" s="28" t="s">
        <v>85</v>
      </c>
      <c r="C178" s="29">
        <v>82</v>
      </c>
      <c r="D178" s="29"/>
      <c r="E178" s="29">
        <v>88</v>
      </c>
      <c r="F178" s="29"/>
      <c r="G178" s="29">
        <v>69</v>
      </c>
      <c r="H178" s="29">
        <v>100</v>
      </c>
      <c r="I178" s="37"/>
      <c r="J178" s="37"/>
      <c r="K178" s="33">
        <f>SUM(Table1[[#This Row],[FY 2014]:[FY 2021
(first quarter)]])</f>
        <v>339</v>
      </c>
    </row>
    <row r="179" spans="1:11" x14ac:dyDescent="0.2">
      <c r="A179" s="27" t="s">
        <v>162</v>
      </c>
      <c r="B179" s="28" t="s">
        <v>270</v>
      </c>
      <c r="C179" s="29">
        <v>57</v>
      </c>
      <c r="D179" s="29"/>
      <c r="E179" s="29">
        <v>54</v>
      </c>
      <c r="F179" s="29"/>
      <c r="G179" s="29">
        <v>51</v>
      </c>
      <c r="H179" s="29">
        <v>113</v>
      </c>
      <c r="I179" s="37"/>
      <c r="J179" s="37"/>
      <c r="K179" s="33">
        <f>SUM(Table1[[#This Row],[FY 2014]:[FY 2021
(first quarter)]])</f>
        <v>275</v>
      </c>
    </row>
    <row r="180" spans="1:11" x14ac:dyDescent="0.2">
      <c r="A180" s="27" t="s">
        <v>162</v>
      </c>
      <c r="B180" s="28" t="s">
        <v>280</v>
      </c>
      <c r="C180" s="29">
        <v>50</v>
      </c>
      <c r="D180" s="29"/>
      <c r="E180" s="29"/>
      <c r="F180" s="29"/>
      <c r="G180" s="29"/>
      <c r="H180" s="29">
        <v>111</v>
      </c>
      <c r="I180" s="37"/>
      <c r="J180" s="37"/>
      <c r="K180" s="33">
        <f>SUM(Table1[[#This Row],[FY 2014]:[FY 2021
(first quarter)]])</f>
        <v>161</v>
      </c>
    </row>
    <row r="181" spans="1:11" x14ac:dyDescent="0.2">
      <c r="A181" s="27" t="s">
        <v>162</v>
      </c>
      <c r="B181" s="28" t="s">
        <v>289</v>
      </c>
      <c r="C181" s="29">
        <v>51</v>
      </c>
      <c r="D181" s="29"/>
      <c r="E181" s="29"/>
      <c r="F181" s="29"/>
      <c r="G181" s="29"/>
      <c r="H181" s="29">
        <v>78</v>
      </c>
      <c r="I181" s="37"/>
      <c r="J181" s="37"/>
      <c r="K181" s="33">
        <f>SUM(Table1[[#This Row],[FY 2014]:[FY 2021
(first quarter)]])</f>
        <v>129</v>
      </c>
    </row>
    <row r="182" spans="1:11" x14ac:dyDescent="0.2">
      <c r="A182" s="27" t="s">
        <v>162</v>
      </c>
      <c r="B182" s="28" t="s">
        <v>295</v>
      </c>
      <c r="C182" s="29"/>
      <c r="D182" s="29"/>
      <c r="E182" s="29"/>
      <c r="F182" s="29"/>
      <c r="G182" s="29"/>
      <c r="H182" s="29">
        <v>62</v>
      </c>
      <c r="I182" s="37"/>
      <c r="J182" s="37"/>
      <c r="K182" s="33">
        <f>SUM(Table1[[#This Row],[FY 2014]:[FY 2021
(first quarter)]])</f>
        <v>62</v>
      </c>
    </row>
    <row r="183" spans="1:11" x14ac:dyDescent="0.2">
      <c r="A183" s="27" t="s">
        <v>155</v>
      </c>
      <c r="B183" s="28" t="s">
        <v>156</v>
      </c>
      <c r="C183" s="29">
        <v>174</v>
      </c>
      <c r="D183" s="29">
        <v>170</v>
      </c>
      <c r="E183" s="29">
        <v>247</v>
      </c>
      <c r="F183" s="29">
        <v>210</v>
      </c>
      <c r="G183" s="29">
        <v>208</v>
      </c>
      <c r="H183" s="29">
        <v>408</v>
      </c>
      <c r="I183" s="37">
        <v>89</v>
      </c>
      <c r="J183" s="37"/>
      <c r="K183" s="33">
        <f>SUM(Table1[[#This Row],[FY 2014]:[FY 2021
(first quarter)]])</f>
        <v>1506</v>
      </c>
    </row>
    <row r="184" spans="1:11" x14ac:dyDescent="0.2">
      <c r="A184" s="27" t="s">
        <v>208</v>
      </c>
      <c r="B184" s="28" t="s">
        <v>209</v>
      </c>
      <c r="C184" s="29">
        <v>131</v>
      </c>
      <c r="D184" s="29">
        <v>68</v>
      </c>
      <c r="E184" s="29">
        <v>113</v>
      </c>
      <c r="F184" s="29">
        <v>97</v>
      </c>
      <c r="G184" s="29">
        <v>120</v>
      </c>
      <c r="H184" s="29">
        <v>228</v>
      </c>
      <c r="I184" s="37">
        <v>56</v>
      </c>
      <c r="J184" s="37"/>
      <c r="K184" s="33">
        <f>SUM(Table1[[#This Row],[FY 2014]:[FY 2021
(first quarter)]])</f>
        <v>813</v>
      </c>
    </row>
    <row r="185" spans="1:11" x14ac:dyDescent="0.2">
      <c r="A185" s="27" t="s">
        <v>208</v>
      </c>
      <c r="B185" s="28" t="s">
        <v>257</v>
      </c>
      <c r="C185" s="29">
        <v>63</v>
      </c>
      <c r="D185" s="29"/>
      <c r="E185" s="29">
        <v>56</v>
      </c>
      <c r="F185" s="29">
        <v>57</v>
      </c>
      <c r="G185" s="29">
        <v>74</v>
      </c>
      <c r="H185" s="29">
        <v>96</v>
      </c>
      <c r="I185" s="37"/>
      <c r="J185" s="37"/>
      <c r="K185" s="33">
        <f>SUM(Table1[[#This Row],[FY 2014]:[FY 2021
(first quarter)]])</f>
        <v>346</v>
      </c>
    </row>
    <row r="186" spans="1:11" x14ac:dyDescent="0.2">
      <c r="A186" s="27" t="s">
        <v>208</v>
      </c>
      <c r="B186" s="28" t="s">
        <v>266</v>
      </c>
      <c r="C186" s="29"/>
      <c r="D186" s="29"/>
      <c r="E186" s="29">
        <v>83</v>
      </c>
      <c r="F186" s="29">
        <v>65</v>
      </c>
      <c r="G186" s="29">
        <v>51</v>
      </c>
      <c r="H186" s="29">
        <v>103</v>
      </c>
      <c r="I186" s="37"/>
      <c r="J186" s="37"/>
      <c r="K186" s="33">
        <f>SUM(Table1[[#This Row],[FY 2014]:[FY 2021
(first quarter)]])</f>
        <v>302</v>
      </c>
    </row>
    <row r="187" spans="1:11" x14ac:dyDescent="0.2">
      <c r="A187" s="27" t="s">
        <v>208</v>
      </c>
      <c r="B187" s="28" t="s">
        <v>277</v>
      </c>
      <c r="C187" s="29">
        <v>69</v>
      </c>
      <c r="D187" s="29"/>
      <c r="E187" s="29">
        <v>51</v>
      </c>
      <c r="F187" s="29"/>
      <c r="G187" s="29"/>
      <c r="H187" s="29">
        <v>64</v>
      </c>
      <c r="I187" s="37"/>
      <c r="J187" s="37"/>
      <c r="K187" s="33">
        <f>SUM(Table1[[#This Row],[FY 2014]:[FY 2021
(first quarter)]])</f>
        <v>184</v>
      </c>
    </row>
    <row r="188" spans="1:11" x14ac:dyDescent="0.2">
      <c r="A188" s="27" t="s">
        <v>208</v>
      </c>
      <c r="B188" s="28" t="s">
        <v>286</v>
      </c>
      <c r="C188" s="29"/>
      <c r="D188" s="29"/>
      <c r="E188" s="29"/>
      <c r="F188" s="29"/>
      <c r="G188" s="29">
        <v>51</v>
      </c>
      <c r="H188" s="29">
        <v>86</v>
      </c>
      <c r="I188" s="37"/>
      <c r="J188" s="37"/>
      <c r="K188" s="33">
        <f>SUM(Table1[[#This Row],[FY 2014]:[FY 2021
(first quarter)]])</f>
        <v>137</v>
      </c>
    </row>
    <row r="189" spans="1:11" x14ac:dyDescent="0.2">
      <c r="A189" s="27" t="s">
        <v>208</v>
      </c>
      <c r="B189" s="28" t="s">
        <v>294</v>
      </c>
      <c r="C189" s="29"/>
      <c r="D189" s="29"/>
      <c r="E189" s="29">
        <v>54</v>
      </c>
      <c r="F189" s="29"/>
      <c r="G189" s="29"/>
      <c r="H189" s="29">
        <v>69</v>
      </c>
      <c r="I189" s="37"/>
      <c r="J189" s="37"/>
      <c r="K189" s="33">
        <f>SUM(Table1[[#This Row],[FY 2014]:[FY 2021
(first quarter)]])</f>
        <v>123</v>
      </c>
    </row>
    <row r="190" spans="1:11" x14ac:dyDescent="0.2">
      <c r="A190" s="27" t="s">
        <v>208</v>
      </c>
      <c r="B190" s="38" t="s">
        <v>300</v>
      </c>
      <c r="C190" s="31"/>
      <c r="D190" s="39"/>
      <c r="E190" s="29"/>
      <c r="F190" s="29"/>
      <c r="G190" s="29"/>
      <c r="H190" s="29">
        <v>72</v>
      </c>
      <c r="I190" s="37"/>
      <c r="J190" s="37"/>
      <c r="K190" s="33">
        <f>SUM(Table1[[#This Row],[FY 2014]:[FY 2021
(first quarter)]])</f>
        <v>72</v>
      </c>
    </row>
    <row r="191" spans="1:11" x14ac:dyDescent="0.2">
      <c r="A191" s="27" t="s">
        <v>301</v>
      </c>
      <c r="B191" s="38" t="s">
        <v>302</v>
      </c>
      <c r="C191" s="31"/>
      <c r="D191" s="39"/>
      <c r="E191" s="29"/>
      <c r="F191" s="29"/>
      <c r="G191" s="29"/>
      <c r="H191" s="29">
        <v>53</v>
      </c>
      <c r="I191" s="37"/>
      <c r="J191" s="37"/>
      <c r="K191" s="33">
        <f>SUM(Table1[[#This Row],[FY 2014]:[FY 2021
(first quarter)]])</f>
        <v>53</v>
      </c>
    </row>
    <row r="192" spans="1:11" x14ac:dyDescent="0.2">
      <c r="A192" s="27" t="s">
        <v>105</v>
      </c>
      <c r="B192" s="28" t="s">
        <v>106</v>
      </c>
      <c r="C192" s="29">
        <v>353</v>
      </c>
      <c r="D192" s="29">
        <v>205</v>
      </c>
      <c r="E192" s="29">
        <v>429</v>
      </c>
      <c r="F192" s="29">
        <v>350</v>
      </c>
      <c r="G192" s="29">
        <v>366</v>
      </c>
      <c r="H192" s="29">
        <v>765</v>
      </c>
      <c r="I192" s="37">
        <v>182</v>
      </c>
      <c r="J192" s="37">
        <v>78</v>
      </c>
      <c r="K192" s="33">
        <f>SUM(Table1[[#This Row],[FY 2014]:[FY 2021
(first quarter)]])</f>
        <v>2728</v>
      </c>
    </row>
    <row r="193" spans="1:11" x14ac:dyDescent="0.2">
      <c r="A193" s="27" t="s">
        <v>105</v>
      </c>
      <c r="B193" s="28" t="s">
        <v>149</v>
      </c>
      <c r="C193" s="29">
        <v>285</v>
      </c>
      <c r="D193" s="29">
        <v>167</v>
      </c>
      <c r="E193" s="29">
        <v>293</v>
      </c>
      <c r="F193" s="29">
        <v>189</v>
      </c>
      <c r="G193" s="29">
        <v>212</v>
      </c>
      <c r="H193" s="29">
        <v>342</v>
      </c>
      <c r="I193" s="37">
        <v>93</v>
      </c>
      <c r="J193" s="37"/>
      <c r="K193" s="33">
        <f>SUM(Table1[[#This Row],[FY 2014]:[FY 2021
(first quarter)]])</f>
        <v>1581</v>
      </c>
    </row>
    <row r="194" spans="1:11" x14ac:dyDescent="0.2">
      <c r="A194" s="27" t="s">
        <v>105</v>
      </c>
      <c r="B194" s="28" t="s">
        <v>160</v>
      </c>
      <c r="C194" s="29">
        <v>166</v>
      </c>
      <c r="D194" s="29">
        <v>81</v>
      </c>
      <c r="E194" s="29">
        <v>150</v>
      </c>
      <c r="F194" s="29">
        <v>104</v>
      </c>
      <c r="G194" s="29">
        <v>143</v>
      </c>
      <c r="H194" s="29">
        <v>234</v>
      </c>
      <c r="I194" s="37">
        <v>53</v>
      </c>
      <c r="J194" s="37"/>
      <c r="K194" s="33">
        <f>SUM(Table1[[#This Row],[FY 2014]:[FY 2021
(first quarter)]])</f>
        <v>931</v>
      </c>
    </row>
    <row r="195" spans="1:11" x14ac:dyDescent="0.2">
      <c r="A195" s="27" t="s">
        <v>105</v>
      </c>
      <c r="B195" s="28" t="s">
        <v>227</v>
      </c>
      <c r="C195" s="29">
        <v>89</v>
      </c>
      <c r="D195" s="29">
        <v>72</v>
      </c>
      <c r="E195" s="29">
        <v>76</v>
      </c>
      <c r="F195" s="29">
        <v>88</v>
      </c>
      <c r="G195" s="29">
        <v>78</v>
      </c>
      <c r="H195" s="29">
        <v>162</v>
      </c>
      <c r="I195" s="37"/>
      <c r="J195" s="37"/>
      <c r="K195" s="33">
        <f>SUM(Table1[[#This Row],[FY 2014]:[FY 2021
(first quarter)]])</f>
        <v>565</v>
      </c>
    </row>
    <row r="196" spans="1:11" x14ac:dyDescent="0.2">
      <c r="A196" s="27" t="s">
        <v>105</v>
      </c>
      <c r="B196" s="28" t="s">
        <v>254</v>
      </c>
      <c r="C196" s="29">
        <v>56</v>
      </c>
      <c r="D196" s="29"/>
      <c r="E196" s="29">
        <v>80</v>
      </c>
      <c r="F196" s="29">
        <v>59</v>
      </c>
      <c r="G196" s="29">
        <v>57</v>
      </c>
      <c r="H196" s="29">
        <v>103</v>
      </c>
      <c r="I196" s="37"/>
      <c r="J196" s="37"/>
      <c r="K196" s="33">
        <f>SUM(Table1[[#This Row],[FY 2014]:[FY 2021
(first quarter)]])</f>
        <v>355</v>
      </c>
    </row>
    <row r="197" spans="1:11" x14ac:dyDescent="0.2">
      <c r="A197" s="27" t="s">
        <v>105</v>
      </c>
      <c r="B197" s="28" t="s">
        <v>261</v>
      </c>
      <c r="C197" s="29">
        <v>110</v>
      </c>
      <c r="D197" s="29"/>
      <c r="E197" s="29">
        <v>62</v>
      </c>
      <c r="F197" s="29">
        <v>54</v>
      </c>
      <c r="G197" s="29"/>
      <c r="H197" s="29">
        <v>92</v>
      </c>
      <c r="I197" s="37"/>
      <c r="J197" s="37"/>
      <c r="K197" s="33">
        <f>SUM(Table1[[#This Row],[FY 2014]:[FY 2021
(first quarter)]])</f>
        <v>318</v>
      </c>
    </row>
    <row r="198" spans="1:11" x14ac:dyDescent="0.2">
      <c r="A198" s="27" t="s">
        <v>105</v>
      </c>
      <c r="B198" s="28" t="s">
        <v>297</v>
      </c>
      <c r="C198" s="29"/>
      <c r="D198" s="29"/>
      <c r="E198" s="29">
        <v>52</v>
      </c>
      <c r="F198" s="29"/>
      <c r="G198" s="29"/>
      <c r="H198" s="29">
        <v>59</v>
      </c>
      <c r="I198" s="37"/>
      <c r="J198" s="37"/>
      <c r="K198" s="33">
        <f>SUM(Table1[[#This Row],[FY 2014]:[FY 2021
(first quarter)]])</f>
        <v>111</v>
      </c>
    </row>
    <row r="199" spans="1:11" x14ac:dyDescent="0.2">
      <c r="A199" s="27" t="s">
        <v>105</v>
      </c>
      <c r="B199" s="28" t="s">
        <v>283</v>
      </c>
      <c r="C199" s="29"/>
      <c r="D199" s="29"/>
      <c r="E199" s="29"/>
      <c r="F199" s="29"/>
      <c r="G199" s="29"/>
      <c r="H199" s="29">
        <v>64</v>
      </c>
      <c r="I199" s="37"/>
      <c r="J199" s="37"/>
      <c r="K199" s="33">
        <f>SUM(Table1[[#This Row],[FY 2014]:[FY 2021
(first quarter)]])</f>
        <v>64</v>
      </c>
    </row>
    <row r="200" spans="1:11" x14ac:dyDescent="0.2">
      <c r="A200" s="27" t="s">
        <v>64</v>
      </c>
      <c r="B200" s="28" t="s">
        <v>65</v>
      </c>
      <c r="C200" s="29">
        <v>4028</v>
      </c>
      <c r="D200" s="29">
        <v>1720</v>
      </c>
      <c r="E200" s="29">
        <v>3470</v>
      </c>
      <c r="F200" s="29">
        <v>2734</v>
      </c>
      <c r="G200" s="29">
        <v>2079</v>
      </c>
      <c r="H200" s="29">
        <v>4985</v>
      </c>
      <c r="I200" s="37">
        <v>1095</v>
      </c>
      <c r="J200" s="37">
        <v>309</v>
      </c>
      <c r="K200" s="33">
        <f>SUM(Table1[[#This Row],[FY 2014]:[FY 2021
(first quarter)]])</f>
        <v>20420</v>
      </c>
    </row>
    <row r="201" spans="1:11" x14ac:dyDescent="0.2">
      <c r="A201" s="27" t="s">
        <v>64</v>
      </c>
      <c r="B201" s="28" t="s">
        <v>84</v>
      </c>
      <c r="C201" s="29">
        <v>1196</v>
      </c>
      <c r="D201" s="29">
        <v>486</v>
      </c>
      <c r="E201" s="29">
        <v>1103</v>
      </c>
      <c r="F201" s="29">
        <v>866</v>
      </c>
      <c r="G201" s="29">
        <v>595</v>
      </c>
      <c r="H201" s="29">
        <v>1553</v>
      </c>
      <c r="I201" s="37">
        <v>317</v>
      </c>
      <c r="J201" s="37">
        <v>100</v>
      </c>
      <c r="K201" s="33">
        <f>SUM(Table1[[#This Row],[FY 2014]:[FY 2021
(first quarter)]])</f>
        <v>6216</v>
      </c>
    </row>
    <row r="202" spans="1:11" x14ac:dyDescent="0.2">
      <c r="A202" s="27" t="s">
        <v>64</v>
      </c>
      <c r="B202" s="28" t="s">
        <v>102</v>
      </c>
      <c r="C202" s="29">
        <v>477</v>
      </c>
      <c r="D202" s="29">
        <v>166</v>
      </c>
      <c r="E202" s="29">
        <v>394</v>
      </c>
      <c r="F202" s="29">
        <v>382</v>
      </c>
      <c r="G202" s="29">
        <v>266</v>
      </c>
      <c r="H202" s="29">
        <v>767</v>
      </c>
      <c r="I202" s="37">
        <v>231</v>
      </c>
      <c r="J202" s="37">
        <v>61</v>
      </c>
      <c r="K202" s="33">
        <f>SUM(Table1[[#This Row],[FY 2014]:[FY 2021
(first quarter)]])</f>
        <v>2744</v>
      </c>
    </row>
    <row r="203" spans="1:11" x14ac:dyDescent="0.2">
      <c r="A203" s="27" t="s">
        <v>64</v>
      </c>
      <c r="B203" s="28" t="s">
        <v>158</v>
      </c>
      <c r="C203" s="29">
        <v>282</v>
      </c>
      <c r="D203" s="29">
        <v>103</v>
      </c>
      <c r="E203" s="29">
        <v>259</v>
      </c>
      <c r="F203" s="29">
        <v>216</v>
      </c>
      <c r="G203" s="29">
        <v>126</v>
      </c>
      <c r="H203" s="29">
        <v>361</v>
      </c>
      <c r="I203" s="37">
        <v>90</v>
      </c>
      <c r="J203" s="37"/>
      <c r="K203" s="33">
        <f>SUM(Table1[[#This Row],[FY 2014]:[FY 2021
(first quarter)]])</f>
        <v>1437</v>
      </c>
    </row>
    <row r="204" spans="1:11" x14ac:dyDescent="0.2">
      <c r="A204" s="27" t="s">
        <v>64</v>
      </c>
      <c r="B204" s="28" t="s">
        <v>185</v>
      </c>
      <c r="C204" s="29">
        <v>175</v>
      </c>
      <c r="D204" s="29">
        <v>83</v>
      </c>
      <c r="E204" s="29">
        <v>197</v>
      </c>
      <c r="F204" s="29">
        <v>159</v>
      </c>
      <c r="G204" s="29">
        <v>124</v>
      </c>
      <c r="H204" s="29">
        <v>322</v>
      </c>
      <c r="I204" s="37">
        <v>88</v>
      </c>
      <c r="J204" s="37"/>
      <c r="K204" s="33">
        <f>SUM(Table1[[#This Row],[FY 2014]:[FY 2021
(first quarter)]])</f>
        <v>1148</v>
      </c>
    </row>
    <row r="205" spans="1:11" x14ac:dyDescent="0.2">
      <c r="A205" s="27" t="s">
        <v>64</v>
      </c>
      <c r="B205" s="28" t="s">
        <v>85</v>
      </c>
      <c r="C205" s="29">
        <v>167</v>
      </c>
      <c r="D205" s="29">
        <v>70</v>
      </c>
      <c r="E205" s="29">
        <v>149</v>
      </c>
      <c r="F205" s="29">
        <v>125</v>
      </c>
      <c r="G205" s="29">
        <v>95</v>
      </c>
      <c r="H205" s="29">
        <v>198</v>
      </c>
      <c r="I205" s="37">
        <v>67</v>
      </c>
      <c r="J205" s="37"/>
      <c r="K205" s="33">
        <f>SUM(Table1[[#This Row],[FY 2014]:[FY 2021
(first quarter)]])</f>
        <v>871</v>
      </c>
    </row>
    <row r="206" spans="1:11" x14ac:dyDescent="0.2">
      <c r="A206" s="27" t="s">
        <v>64</v>
      </c>
      <c r="B206" s="28" t="s">
        <v>232</v>
      </c>
      <c r="C206" s="29">
        <v>104</v>
      </c>
      <c r="D206" s="29">
        <v>50</v>
      </c>
      <c r="E206" s="29">
        <v>91</v>
      </c>
      <c r="F206" s="29">
        <v>62</v>
      </c>
      <c r="G206" s="29">
        <v>51</v>
      </c>
      <c r="H206" s="29">
        <v>127</v>
      </c>
      <c r="I206" s="37"/>
      <c r="J206" s="37"/>
      <c r="K206" s="33">
        <f>SUM(Table1[[#This Row],[FY 2014]:[FY 2021
(first quarter)]])</f>
        <v>485</v>
      </c>
    </row>
    <row r="207" spans="1:11" x14ac:dyDescent="0.2">
      <c r="A207" s="27" t="s">
        <v>64</v>
      </c>
      <c r="B207" s="28" t="s">
        <v>237</v>
      </c>
      <c r="C207" s="29">
        <v>80</v>
      </c>
      <c r="D207" s="29"/>
      <c r="E207" s="29">
        <v>107</v>
      </c>
      <c r="F207" s="29">
        <v>79</v>
      </c>
      <c r="G207" s="29"/>
      <c r="H207" s="29">
        <v>158</v>
      </c>
      <c r="I207" s="37"/>
      <c r="J207" s="37"/>
      <c r="K207" s="33">
        <f>SUM(Table1[[#This Row],[FY 2014]:[FY 2021
(first quarter)]])</f>
        <v>424</v>
      </c>
    </row>
    <row r="208" spans="1:11" x14ac:dyDescent="0.2">
      <c r="A208" s="27" t="s">
        <v>64</v>
      </c>
      <c r="B208" s="28" t="s">
        <v>255</v>
      </c>
      <c r="C208" s="29">
        <v>84</v>
      </c>
      <c r="D208" s="29"/>
      <c r="E208" s="29">
        <v>93</v>
      </c>
      <c r="F208" s="29">
        <v>66</v>
      </c>
      <c r="G208" s="29"/>
      <c r="H208" s="29">
        <v>111</v>
      </c>
      <c r="I208" s="37"/>
      <c r="J208" s="37"/>
      <c r="K208" s="33">
        <f>SUM(Table1[[#This Row],[FY 2014]:[FY 2021
(first quarter)]])</f>
        <v>354</v>
      </c>
    </row>
    <row r="209" spans="1:11" x14ac:dyDescent="0.2">
      <c r="A209" s="27" t="s">
        <v>64</v>
      </c>
      <c r="B209" s="28" t="s">
        <v>263</v>
      </c>
      <c r="C209" s="29">
        <v>59</v>
      </c>
      <c r="D209" s="29"/>
      <c r="E209" s="29">
        <v>55</v>
      </c>
      <c r="F209" s="29">
        <v>59</v>
      </c>
      <c r="G209" s="29"/>
      <c r="H209" s="29">
        <v>141</v>
      </c>
      <c r="I209" s="37"/>
      <c r="J209" s="37"/>
      <c r="K209" s="33">
        <f>SUM(Table1[[#This Row],[FY 2014]:[FY 2021
(first quarter)]])</f>
        <v>314</v>
      </c>
    </row>
    <row r="210" spans="1:11" x14ac:dyDescent="0.2">
      <c r="A210" s="27" t="s">
        <v>64</v>
      </c>
      <c r="B210" s="28" t="s">
        <v>72</v>
      </c>
      <c r="C210" s="29">
        <v>73</v>
      </c>
      <c r="D210" s="29"/>
      <c r="E210" s="29"/>
      <c r="F210" s="29"/>
      <c r="G210" s="29">
        <v>56</v>
      </c>
      <c r="H210" s="29">
        <v>84</v>
      </c>
      <c r="I210" s="37"/>
      <c r="J210" s="37"/>
      <c r="K210" s="33">
        <f>SUM(Table1[[#This Row],[FY 2014]:[FY 2021
(first quarter)]])</f>
        <v>213</v>
      </c>
    </row>
    <row r="211" spans="1:11" x14ac:dyDescent="0.2">
      <c r="A211" s="27" t="s">
        <v>64</v>
      </c>
      <c r="B211" s="28" t="s">
        <v>296</v>
      </c>
      <c r="C211" s="29"/>
      <c r="D211" s="29"/>
      <c r="E211" s="29"/>
      <c r="F211" s="29">
        <v>50</v>
      </c>
      <c r="G211" s="29"/>
      <c r="H211" s="29">
        <v>62</v>
      </c>
      <c r="I211" s="37"/>
      <c r="J211" s="37"/>
      <c r="K211" s="33">
        <f>SUM(Table1[[#This Row],[FY 2014]:[FY 2021
(first quarter)]])</f>
        <v>112</v>
      </c>
    </row>
    <row r="212" spans="1:11" x14ac:dyDescent="0.2">
      <c r="A212" s="27" t="s">
        <v>64</v>
      </c>
      <c r="B212" s="28" t="s">
        <v>298</v>
      </c>
      <c r="C212" s="29"/>
      <c r="D212" s="29"/>
      <c r="E212" s="29"/>
      <c r="F212" s="29"/>
      <c r="G212" s="29"/>
      <c r="H212" s="29">
        <v>89</v>
      </c>
      <c r="I212" s="37"/>
      <c r="J212" s="37"/>
      <c r="K212" s="33">
        <f>SUM(Table1[[#This Row],[FY 2014]:[FY 2021
(first quarter)]])</f>
        <v>89</v>
      </c>
    </row>
    <row r="213" spans="1:11" x14ac:dyDescent="0.2">
      <c r="A213" s="27" t="s">
        <v>64</v>
      </c>
      <c r="B213" s="28" t="s">
        <v>304</v>
      </c>
      <c r="C213" s="29"/>
      <c r="D213" s="29"/>
      <c r="E213" s="29"/>
      <c r="F213" s="29"/>
      <c r="G213" s="29">
        <v>56</v>
      </c>
      <c r="H213" s="29"/>
      <c r="I213" s="37"/>
      <c r="J213" s="37"/>
      <c r="K213" s="33">
        <f>SUM(Table1[[#This Row],[FY 2014]:[FY 2021
(first quarter)]])</f>
        <v>56</v>
      </c>
    </row>
    <row r="214" spans="1:11" x14ac:dyDescent="0.2">
      <c r="A214" s="27" t="s">
        <v>271</v>
      </c>
      <c r="B214" s="28" t="s">
        <v>272</v>
      </c>
      <c r="C214" s="29">
        <v>66</v>
      </c>
      <c r="D214" s="29"/>
      <c r="E214" s="29">
        <v>65</v>
      </c>
      <c r="F214" s="29">
        <v>52</v>
      </c>
      <c r="G214" s="29"/>
      <c r="H214" s="29">
        <v>83</v>
      </c>
      <c r="I214" s="37"/>
      <c r="J214" s="37"/>
      <c r="K214" s="33">
        <f>SUM(Table1[[#This Row],[FY 2014]:[FY 2021
(first quarter)]])</f>
        <v>266</v>
      </c>
    </row>
    <row r="215" spans="1:11" x14ac:dyDescent="0.2">
      <c r="A215" s="27" t="s">
        <v>81</v>
      </c>
      <c r="B215" s="28" t="s">
        <v>82</v>
      </c>
      <c r="C215" s="29">
        <v>1373</v>
      </c>
      <c r="D215" s="29">
        <v>562</v>
      </c>
      <c r="E215" s="29">
        <v>1321</v>
      </c>
      <c r="F215" s="29">
        <v>966</v>
      </c>
      <c r="G215" s="29">
        <v>460</v>
      </c>
      <c r="H215" s="29">
        <v>1311</v>
      </c>
      <c r="I215" s="37">
        <v>226</v>
      </c>
      <c r="J215" s="37">
        <v>54</v>
      </c>
      <c r="K215" s="33">
        <f>SUM(Table1[[#This Row],[FY 2014]:[FY 2021
(first quarter)]])</f>
        <v>6273</v>
      </c>
    </row>
    <row r="216" spans="1:11" x14ac:dyDescent="0.2">
      <c r="A216" s="27" t="s">
        <v>81</v>
      </c>
      <c r="B216" s="28" t="s">
        <v>112</v>
      </c>
      <c r="C216" s="29">
        <v>504</v>
      </c>
      <c r="D216" s="29">
        <v>231</v>
      </c>
      <c r="E216" s="29">
        <v>534</v>
      </c>
      <c r="F216" s="29">
        <v>382</v>
      </c>
      <c r="G216" s="29">
        <v>149</v>
      </c>
      <c r="H216" s="29">
        <v>484</v>
      </c>
      <c r="I216" s="37">
        <v>76</v>
      </c>
      <c r="J216" s="37"/>
      <c r="K216" s="33">
        <f>SUM(Table1[[#This Row],[FY 2014]:[FY 2021
(first quarter)]])</f>
        <v>2360</v>
      </c>
    </row>
    <row r="217" spans="1:11" ht="14.25" customHeight="1" x14ac:dyDescent="0.2">
      <c r="A217" s="27" t="s">
        <v>81</v>
      </c>
      <c r="B217" s="38" t="s">
        <v>180</v>
      </c>
      <c r="C217" s="29">
        <v>290</v>
      </c>
      <c r="D217" s="50">
        <v>122</v>
      </c>
      <c r="E217" s="29">
        <v>271</v>
      </c>
      <c r="F217" s="29">
        <v>157</v>
      </c>
      <c r="G217" s="29">
        <v>80</v>
      </c>
      <c r="H217" s="29">
        <v>248</v>
      </c>
      <c r="I217" s="37"/>
      <c r="J217" s="37"/>
      <c r="K217" s="33">
        <f>SUM(Table1[[#This Row],[FY 2014]:[FY 2021
(first quarter)]])</f>
        <v>1168</v>
      </c>
    </row>
    <row r="218" spans="1:11" x14ac:dyDescent="0.2">
      <c r="A218" s="27" t="s">
        <v>81</v>
      </c>
      <c r="B218" s="28" t="s">
        <v>190</v>
      </c>
      <c r="C218" s="29">
        <v>259</v>
      </c>
      <c r="D218" s="29">
        <v>106</v>
      </c>
      <c r="E218" s="29">
        <v>189</v>
      </c>
      <c r="F218" s="29">
        <v>179</v>
      </c>
      <c r="G218" s="29">
        <v>75</v>
      </c>
      <c r="H218" s="29">
        <v>216</v>
      </c>
      <c r="I218" s="37"/>
      <c r="J218" s="37"/>
      <c r="K218" s="33">
        <f>SUM(Table1[[#This Row],[FY 2014]:[FY 2021
(first quarter)]])</f>
        <v>1024</v>
      </c>
    </row>
    <row r="219" spans="1:11" x14ac:dyDescent="0.2">
      <c r="A219" s="45" t="s">
        <v>81</v>
      </c>
      <c r="B219" s="28" t="s">
        <v>191</v>
      </c>
      <c r="C219" s="29">
        <v>159</v>
      </c>
      <c r="D219" s="29">
        <v>99</v>
      </c>
      <c r="E219" s="29">
        <v>188</v>
      </c>
      <c r="F219" s="29">
        <v>178</v>
      </c>
      <c r="G219" s="29">
        <v>125</v>
      </c>
      <c r="H219" s="29">
        <v>269</v>
      </c>
      <c r="I219" s="37"/>
      <c r="J219" s="37"/>
      <c r="K219" s="33">
        <f>SUM(Table1[[#This Row],[FY 2014]:[FY 2021
(first quarter)]])</f>
        <v>1018</v>
      </c>
    </row>
    <row r="220" spans="1:11" x14ac:dyDescent="0.2">
      <c r="A220" s="27" t="s">
        <v>81</v>
      </c>
      <c r="B220" s="28" t="s">
        <v>198</v>
      </c>
      <c r="C220" s="29">
        <v>145</v>
      </c>
      <c r="D220" s="29">
        <v>74</v>
      </c>
      <c r="E220" s="29">
        <v>198</v>
      </c>
      <c r="F220" s="29">
        <v>167</v>
      </c>
      <c r="G220" s="29">
        <v>119</v>
      </c>
      <c r="H220" s="29">
        <v>226</v>
      </c>
      <c r="I220" s="37">
        <v>52</v>
      </c>
      <c r="J220" s="37"/>
      <c r="K220" s="33">
        <f>SUM(Table1[[#This Row],[FY 2014]:[FY 2021
(first quarter)]])</f>
        <v>981</v>
      </c>
    </row>
    <row r="221" spans="1:11" ht="14.25" customHeight="1" x14ac:dyDescent="0.2">
      <c r="A221" s="27" t="s">
        <v>81</v>
      </c>
      <c r="B221" s="28" t="s">
        <v>211</v>
      </c>
      <c r="C221" s="29">
        <v>179</v>
      </c>
      <c r="D221" s="29">
        <v>90</v>
      </c>
      <c r="E221" s="29">
        <v>163</v>
      </c>
      <c r="F221" s="29">
        <v>146</v>
      </c>
      <c r="G221" s="29">
        <v>54</v>
      </c>
      <c r="H221" s="29">
        <v>176</v>
      </c>
      <c r="I221" s="37"/>
      <c r="J221" s="37"/>
      <c r="K221" s="33">
        <f>SUM(Table1[[#This Row],[FY 2014]:[FY 2021
(first quarter)]])</f>
        <v>808</v>
      </c>
    </row>
    <row r="222" spans="1:11" x14ac:dyDescent="0.2">
      <c r="A222" s="27" t="s">
        <v>81</v>
      </c>
      <c r="B222" s="28" t="s">
        <v>235</v>
      </c>
      <c r="C222" s="29">
        <v>72</v>
      </c>
      <c r="D222" s="29"/>
      <c r="E222" s="29">
        <v>96</v>
      </c>
      <c r="F222" s="29">
        <v>78</v>
      </c>
      <c r="G222" s="29">
        <v>63</v>
      </c>
      <c r="H222" s="29">
        <v>159</v>
      </c>
      <c r="I222" s="37"/>
      <c r="J222" s="37"/>
      <c r="K222" s="33">
        <f>SUM(Table1[[#This Row],[FY 2014]:[FY 2021
(first quarter)]])</f>
        <v>468</v>
      </c>
    </row>
    <row r="223" spans="1:11" x14ac:dyDescent="0.2">
      <c r="A223" s="27" t="s">
        <v>81</v>
      </c>
      <c r="B223" s="28" t="s">
        <v>238</v>
      </c>
      <c r="C223" s="29">
        <v>132</v>
      </c>
      <c r="D223" s="29"/>
      <c r="E223" s="29">
        <v>106</v>
      </c>
      <c r="F223" s="29">
        <v>83</v>
      </c>
      <c r="G223" s="29"/>
      <c r="H223" s="29">
        <v>103</v>
      </c>
      <c r="I223" s="37"/>
      <c r="J223" s="37"/>
      <c r="K223" s="33">
        <f>SUM(Table1[[#This Row],[FY 2014]:[FY 2021
(first quarter)]])</f>
        <v>424</v>
      </c>
    </row>
    <row r="224" spans="1:11" x14ac:dyDescent="0.2">
      <c r="A224" s="27" t="s">
        <v>81</v>
      </c>
      <c r="B224" s="28" t="s">
        <v>269</v>
      </c>
      <c r="C224" s="29">
        <v>75</v>
      </c>
      <c r="D224" s="29"/>
      <c r="E224" s="29">
        <v>61</v>
      </c>
      <c r="F224" s="29">
        <v>58</v>
      </c>
      <c r="G224" s="29"/>
      <c r="H224" s="29">
        <v>100</v>
      </c>
      <c r="I224" s="37"/>
      <c r="J224" s="37"/>
      <c r="K224" s="33">
        <f>SUM(Table1[[#This Row],[FY 2014]:[FY 2021
(first quarter)]])</f>
        <v>294</v>
      </c>
    </row>
    <row r="225" spans="1:11" x14ac:dyDescent="0.2">
      <c r="A225" s="27" t="s">
        <v>81</v>
      </c>
      <c r="B225" s="28" t="s">
        <v>282</v>
      </c>
      <c r="C225" s="29">
        <v>81</v>
      </c>
      <c r="D225" s="29"/>
      <c r="E225" s="29"/>
      <c r="F225" s="29"/>
      <c r="G225" s="29"/>
      <c r="H225" s="29">
        <v>77</v>
      </c>
      <c r="I225" s="37"/>
      <c r="J225" s="37"/>
      <c r="K225" s="33">
        <f>SUM(Table1[[#This Row],[FY 2014]:[FY 2021
(first quarter)]])</f>
        <v>158</v>
      </c>
    </row>
    <row r="226" spans="1:11" x14ac:dyDescent="0.2">
      <c r="A226" s="27" t="s">
        <v>81</v>
      </c>
      <c r="B226" s="28" t="s">
        <v>288</v>
      </c>
      <c r="C226" s="29">
        <v>51</v>
      </c>
      <c r="D226" s="29"/>
      <c r="E226" s="29"/>
      <c r="F226" s="29"/>
      <c r="G226" s="29"/>
      <c r="H226" s="29">
        <v>84</v>
      </c>
      <c r="I226" s="37"/>
      <c r="J226" s="37"/>
      <c r="K226" s="33">
        <f>SUM(Table1[[#This Row],[FY 2014]:[FY 2021
(first quarter)]])</f>
        <v>135</v>
      </c>
    </row>
    <row r="227" spans="1:11" x14ac:dyDescent="0.2">
      <c r="A227" s="27" t="s">
        <v>81</v>
      </c>
      <c r="B227" s="28" t="s">
        <v>309</v>
      </c>
      <c r="C227" s="31"/>
      <c r="D227" s="31"/>
      <c r="E227" s="29">
        <v>52</v>
      </c>
      <c r="F227" s="29"/>
      <c r="G227" s="29"/>
      <c r="H227" s="29">
        <v>58</v>
      </c>
      <c r="I227" s="37"/>
      <c r="J227" s="37"/>
      <c r="K227" s="33">
        <f>SUM(Table1[[#This Row],[FY 2014]:[FY 2021
(first quarter)]])</f>
        <v>110</v>
      </c>
    </row>
    <row r="228" spans="1:11" x14ac:dyDescent="0.2">
      <c r="A228" s="27" t="s">
        <v>81</v>
      </c>
      <c r="B228" s="28" t="s">
        <v>307</v>
      </c>
      <c r="C228" s="29"/>
      <c r="D228" s="29"/>
      <c r="E228" s="29"/>
      <c r="F228" s="29"/>
      <c r="G228" s="29"/>
      <c r="H228" s="29">
        <v>91</v>
      </c>
      <c r="I228" s="37"/>
      <c r="J228" s="37"/>
      <c r="K228" s="33">
        <f>SUM(Table1[[#This Row],[FY 2014]:[FY 2021
(first quarter)]])</f>
        <v>91</v>
      </c>
    </row>
    <row r="229" spans="1:11" x14ac:dyDescent="0.2">
      <c r="A229" s="27" t="s">
        <v>81</v>
      </c>
      <c r="B229" s="28" t="s">
        <v>303</v>
      </c>
      <c r="C229" s="29"/>
      <c r="D229" s="29"/>
      <c r="E229" s="29"/>
      <c r="F229" s="29"/>
      <c r="G229" s="29"/>
      <c r="H229" s="29">
        <v>67</v>
      </c>
      <c r="I229" s="37"/>
      <c r="J229" s="37"/>
      <c r="K229" s="33">
        <f>SUM(Table1[[#This Row],[FY 2014]:[FY 2021
(first quarter)]])</f>
        <v>67</v>
      </c>
    </row>
    <row r="230" spans="1:11" x14ac:dyDescent="0.2">
      <c r="A230" s="27" t="s">
        <v>81</v>
      </c>
      <c r="B230" s="28" t="s">
        <v>305</v>
      </c>
      <c r="C230" s="31"/>
      <c r="D230" s="31"/>
      <c r="E230" s="29"/>
      <c r="F230" s="29"/>
      <c r="G230" s="29"/>
      <c r="H230" s="29">
        <v>58</v>
      </c>
      <c r="I230" s="37"/>
      <c r="J230" s="37"/>
      <c r="K230" s="33">
        <f>SUM(Table1[[#This Row],[FY 2014]:[FY 2021
(first quarter)]])</f>
        <v>58</v>
      </c>
    </row>
    <row r="231" spans="1:11" x14ac:dyDescent="0.2">
      <c r="A231" s="27" t="s">
        <v>81</v>
      </c>
      <c r="B231" s="28" t="s">
        <v>308</v>
      </c>
      <c r="C231" s="29"/>
      <c r="D231" s="29"/>
      <c r="E231" s="29">
        <v>56</v>
      </c>
      <c r="F231" s="29"/>
      <c r="G231" s="29"/>
      <c r="H231" s="29"/>
      <c r="I231" s="37"/>
      <c r="J231" s="37"/>
      <c r="K231" s="33">
        <f>SUM(Table1[[#This Row],[FY 2014]:[FY 2021
(first quarter)]])</f>
        <v>56</v>
      </c>
    </row>
    <row r="232" spans="1:11" x14ac:dyDescent="0.2">
      <c r="A232" s="27" t="s">
        <v>81</v>
      </c>
      <c r="B232" s="38" t="s">
        <v>306</v>
      </c>
      <c r="C232" s="31"/>
      <c r="D232" s="39"/>
      <c r="E232" s="29"/>
      <c r="F232" s="29"/>
      <c r="G232" s="29"/>
      <c r="H232" s="29">
        <v>53</v>
      </c>
      <c r="I232" s="37"/>
      <c r="J232" s="37"/>
      <c r="K232" s="33">
        <f>SUM(Table1[[#This Row],[FY 2014]:[FY 2021
(first quarter)]])</f>
        <v>53</v>
      </c>
    </row>
    <row r="233" spans="1:11" x14ac:dyDescent="0.2">
      <c r="A233" s="27" t="s">
        <v>182</v>
      </c>
      <c r="B233" s="28" t="s">
        <v>183</v>
      </c>
      <c r="C233" s="29">
        <v>153</v>
      </c>
      <c r="D233" s="29">
        <v>91</v>
      </c>
      <c r="E233" s="29">
        <v>180</v>
      </c>
      <c r="F233" s="29">
        <v>177</v>
      </c>
      <c r="G233" s="29">
        <v>142</v>
      </c>
      <c r="H233" s="29">
        <v>327</v>
      </c>
      <c r="I233" s="37">
        <v>98</v>
      </c>
      <c r="J233" s="37"/>
      <c r="K233" s="33">
        <f>SUM(Table1[[#This Row],[FY 2014]:[FY 2021
(first quarter)]])</f>
        <v>1168</v>
      </c>
    </row>
    <row r="234" spans="1:11" x14ac:dyDescent="0.2">
      <c r="A234" s="27" t="s">
        <v>182</v>
      </c>
      <c r="B234" s="28" t="s">
        <v>290</v>
      </c>
      <c r="C234" s="31"/>
      <c r="D234" s="31"/>
      <c r="E234" s="31"/>
      <c r="F234" s="29">
        <v>60</v>
      </c>
      <c r="G234" s="29">
        <v>69</v>
      </c>
      <c r="H234" s="31"/>
      <c r="I234" s="32"/>
      <c r="J234" s="32"/>
      <c r="K234" s="33">
        <f>SUM(Table1[[#This Row],[FY 2014]:[FY 2021
(first quarter)]])</f>
        <v>129</v>
      </c>
    </row>
    <row r="235" spans="1:11" x14ac:dyDescent="0.2">
      <c r="A235" s="52" t="s">
        <v>182</v>
      </c>
      <c r="B235" s="46" t="s">
        <v>299</v>
      </c>
      <c r="C235" s="47"/>
      <c r="D235" s="47"/>
      <c r="E235" s="47"/>
      <c r="F235" s="47"/>
      <c r="G235" s="47"/>
      <c r="H235" s="48">
        <v>87</v>
      </c>
      <c r="I235" s="49"/>
      <c r="J235" s="49"/>
      <c r="K235" s="33">
        <f>SUM(Table1[[#This Row],[FY 2014]:[FY 2021
(first quarter)]])</f>
        <v>87</v>
      </c>
    </row>
    <row r="236" spans="1:11" x14ac:dyDescent="0.2">
      <c r="C236" s="18"/>
      <c r="D236" s="18"/>
      <c r="E236" s="18"/>
      <c r="F236" s="18"/>
      <c r="G236" s="18"/>
      <c r="H236" s="18"/>
      <c r="I236" s="18"/>
      <c r="J236" s="18"/>
      <c r="K236" s="18"/>
    </row>
    <row r="237" spans="1:11" s="17" customFormat="1" ht="193.5" customHeight="1" x14ac:dyDescent="0.2">
      <c r="A237" s="59" t="s">
        <v>319</v>
      </c>
      <c r="B237" s="59"/>
      <c r="C237" s="59"/>
      <c r="D237" s="59"/>
      <c r="E237" s="59"/>
      <c r="F237" s="59"/>
      <c r="G237" s="59"/>
      <c r="H237" s="59"/>
      <c r="I237" s="59"/>
      <c r="J237" s="59"/>
      <c r="K237" s="59"/>
    </row>
    <row r="238" spans="1:11" s="17" customFormat="1" ht="51.75" customHeight="1" x14ac:dyDescent="0.2">
      <c r="A238" s="57" t="s">
        <v>317</v>
      </c>
      <c r="B238" s="57"/>
      <c r="C238" s="57"/>
      <c r="D238" s="57"/>
      <c r="E238" s="57"/>
      <c r="F238" s="57"/>
      <c r="G238" s="57"/>
      <c r="H238" s="57"/>
      <c r="I238" s="57"/>
      <c r="J238" s="57"/>
      <c r="K238" s="57"/>
    </row>
    <row r="239" spans="1:11" x14ac:dyDescent="0.2">
      <c r="A239" s="21"/>
      <c r="B239" s="21"/>
      <c r="C239" s="21"/>
      <c r="D239" s="21"/>
      <c r="E239" s="21"/>
      <c r="F239" s="21"/>
      <c r="G239" s="21"/>
      <c r="H239" s="21"/>
      <c r="I239" s="21"/>
      <c r="J239" s="21"/>
      <c r="K239" s="21"/>
    </row>
    <row r="240" spans="1:11" x14ac:dyDescent="0.2">
      <c r="A240" s="21"/>
      <c r="B240" s="21"/>
      <c r="C240" s="21"/>
      <c r="D240" s="21"/>
      <c r="E240" s="21"/>
      <c r="F240" s="21"/>
      <c r="G240" s="21"/>
      <c r="H240" s="21"/>
      <c r="I240" s="21"/>
      <c r="J240" s="21"/>
      <c r="K240" s="21"/>
    </row>
  </sheetData>
  <mergeCells count="4">
    <mergeCell ref="A1:K1"/>
    <mergeCell ref="A2:K2"/>
    <mergeCell ref="A237:K237"/>
    <mergeCell ref="A238:K238"/>
  </mergeCells>
  <phoneticPr fontId="2" type="noConversion"/>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2" ma:contentTypeDescription="Create a new document." ma:contentTypeScope="" ma:versionID="36ed67a1bdf0466f21c648b4c076020d">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5aafb5fcd0073f6ca03130d56aeeed6e"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300849-EE2D-4C03-9F11-2AE7A9F4B694}">
  <ds:schemaRefs>
    <ds:schemaRef ds:uri="http://schemas.microsoft.com/sharepoint/v3/contenttype/forms"/>
  </ds:schemaRefs>
</ds:datastoreItem>
</file>

<file path=customXml/itemProps2.xml><?xml version="1.0" encoding="utf-8"?>
<ds:datastoreItem xmlns:ds="http://schemas.openxmlformats.org/officeDocument/2006/customXml" ds:itemID="{0166283F-4A1D-4C9A-9F69-2702547C7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7735e0-e7d3-4463-89c0-1c4b6dc8a999"/>
    <ds:schemaRef ds:uri="fcfc9a3f-7933-4dce-bbb1-c2084155a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93F73A-0DC3-49A1-9CAD-B394114D5F9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States</vt:lpstr>
      <vt:lpstr>Counties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Greenberg</dc:creator>
  <cp:keywords/>
  <dc:description/>
  <cp:lastModifiedBy>Jeanne Batalova</cp:lastModifiedBy>
  <cp:revision/>
  <dcterms:created xsi:type="dcterms:W3CDTF">2019-06-19T16:22:22Z</dcterms:created>
  <dcterms:modified xsi:type="dcterms:W3CDTF">2021-03-02T07:08:01Z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ies>
</file>